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ang tính1" sheetId="1" r:id="rId3"/>
  </sheets>
  <definedNames>
    <definedName hidden="1" localSheetId="0" name="_xlnm._FilterDatabase">'Trang tính1'!$A$2:$I$77</definedName>
  </definedNames>
  <calcPr/>
</workbook>
</file>

<file path=xl/sharedStrings.xml><?xml version="1.0" encoding="utf-8"?>
<sst xmlns="http://schemas.openxmlformats.org/spreadsheetml/2006/main" count="770" uniqueCount="181">
  <si>
    <t>CẬP NHẬT TIN TUYỂN DỤNG QHKH &amp; CÁC VỊ TRÍ LIÊN QUAN</t>
  </si>
  <si>
    <t>NGÂN HÀNG</t>
  </si>
  <si>
    <t>LEVEL</t>
  </si>
  <si>
    <t>VỊ TRÍ</t>
  </si>
  <si>
    <t>NHÓM VỊ TRÍ</t>
  </si>
  <si>
    <t xml:space="preserve"> VỊ TRÍ</t>
  </si>
  <si>
    <t>ĐỊA ĐIỂM</t>
  </si>
  <si>
    <t>HẠN NỘP HỒ SƠ</t>
  </si>
  <si>
    <t>Số năm KN</t>
  </si>
  <si>
    <t>Ub.com.vn</t>
  </si>
  <si>
    <t xml:space="preserve">Tin tổng hợp </t>
  </si>
  <si>
    <t>ACB</t>
  </si>
  <si>
    <t>Chuyên viên</t>
  </si>
  <si>
    <t>Chuyên viên quan hệ khách hàng cá nhân</t>
  </si>
  <si>
    <t>QHKH</t>
  </si>
  <si>
    <t>Chi nhánh</t>
  </si>
  <si>
    <t xml:space="preserve">Sông Cửu Long </t>
  </si>
  <si>
    <t xml:space="preserve">0 năm </t>
  </si>
  <si>
    <t>Nhân Viên Thẩm Định Tài Sản</t>
  </si>
  <si>
    <t>Thẩm định</t>
  </si>
  <si>
    <t xml:space="preserve">Cà Mau </t>
  </si>
  <si>
    <t>Chuyên viên Quan hệ Khách hàng Doanh nghiệp</t>
  </si>
  <si>
    <t xml:space="preserve">Đông Nam Bộ </t>
  </si>
  <si>
    <t>Chuyên viên Quan hệ Khách hàng Cá nhân</t>
  </si>
  <si>
    <t xml:space="preserve">Bắc Trung Bộ </t>
  </si>
  <si>
    <t xml:space="preserve">Nam Trung Bộ </t>
  </si>
  <si>
    <t xml:space="preserve">Giao dịch viên </t>
  </si>
  <si>
    <t>GDV</t>
  </si>
  <si>
    <t>Chuyên Viên Quan Hệ Khách Hàng Doanh Nghiệp</t>
  </si>
  <si>
    <t>Chuyên Viên Quan Hệ Khách Hàng Doanh nghiệp</t>
  </si>
  <si>
    <t>Nam Trung Bộ</t>
  </si>
  <si>
    <t xml:space="preserve">Hồ Chí Minh </t>
  </si>
  <si>
    <t>Chuyên Viên Quan Hệ Khách Hàng Cá Nhân</t>
  </si>
  <si>
    <t>Chuyên viên thẩm định tài sản</t>
  </si>
  <si>
    <t>Hội sở</t>
  </si>
  <si>
    <t xml:space="preserve">2 năm </t>
  </si>
  <si>
    <t>Nhân viên Thanh toán quốc tế</t>
  </si>
  <si>
    <t>TTQT</t>
  </si>
  <si>
    <t>BIDV</t>
  </si>
  <si>
    <t>Chuyên viên-Nhân viên Hỗ trợ khách hàng</t>
  </si>
  <si>
    <t xml:space="preserve">Toàn quốc </t>
  </si>
  <si>
    <t>BIDV (CTCK)</t>
  </si>
  <si>
    <t>Chuyên viên Quản trị rủi ro</t>
  </si>
  <si>
    <t>Khác</t>
  </si>
  <si>
    <t>Hà Nội</t>
  </si>
  <si>
    <t xml:space="preserve">Chuyên viên kiểm soát nội bộ </t>
  </si>
  <si>
    <t>Chuyên viên Tư vấn đầu tư Khách hàng tổ chức</t>
  </si>
  <si>
    <t>Chuyên viên Quản lý tài sản cá nhân</t>
  </si>
  <si>
    <t>Chuyên viên Tư vấn tài chính</t>
  </si>
  <si>
    <t>Chuyên viên Phân tích</t>
  </si>
  <si>
    <t>Chuyên viên Bộ phận Chứng khoán Phái sinh</t>
  </si>
  <si>
    <t>Chuyên viên Giao dịch tại quầy – Phòng DVCK</t>
  </si>
  <si>
    <t>Eximbank</t>
  </si>
  <si>
    <t>Nhân viên QHKH cá nhân</t>
  </si>
  <si>
    <t>HDBank</t>
  </si>
  <si>
    <t xml:space="preserve">Chuyên viên thẩm định giá </t>
  </si>
  <si>
    <t>Miền Trung</t>
  </si>
  <si>
    <t xml:space="preserve">HDBank </t>
  </si>
  <si>
    <t>Chuyên viên tư vấn ngân hàng</t>
  </si>
  <si>
    <t>Đồng Nai</t>
  </si>
  <si>
    <t xml:space="preserve">1 - 5 năm </t>
  </si>
  <si>
    <t>Miền Bắc</t>
  </si>
  <si>
    <t xml:space="preserve">Tây Nam Bộ </t>
  </si>
  <si>
    <t xml:space="preserve">MB </t>
  </si>
  <si>
    <t xml:space="preserve">Chuyên viên khách hàng cá nhân </t>
  </si>
  <si>
    <t xml:space="preserve">Miền Nam </t>
  </si>
  <si>
    <t>Chuyên viên Khách hàng Doanh nghiệp</t>
  </si>
  <si>
    <t>Chuyên viên tư vấn</t>
  </si>
  <si>
    <t>Hải Phòng</t>
  </si>
  <si>
    <t>Chuyên viên Khách hàng cá nhân</t>
  </si>
  <si>
    <t xml:space="preserve">Chuyên viên Tư vấn </t>
  </si>
  <si>
    <t xml:space="preserve">Nhân viên hành chính </t>
  </si>
  <si>
    <t>Tổng hợp nhân sự nhiều vị trí</t>
  </si>
  <si>
    <t>Nhân sự</t>
  </si>
  <si>
    <t>Hồ Chí Minh</t>
  </si>
  <si>
    <t xml:space="preserve">MSB </t>
  </si>
  <si>
    <t>Chuyên viên Quan hệ Khách hàng</t>
  </si>
  <si>
    <t>15/03/2019`</t>
  </si>
  <si>
    <t>Chuyên viên Tư vấn Khách hàng</t>
  </si>
  <si>
    <t>Chuyên viên Quan hệ Khách hàng Doanh nghiệp Vừa và nhỏ</t>
  </si>
  <si>
    <t>Tây Nam Bộ</t>
  </si>
  <si>
    <t>Chuyên viên Phát triển Khách hàng Cá nhân</t>
  </si>
  <si>
    <t>Chuyên viên Phát triển Khách hàng Cá nhân (RM) - RB - MSB</t>
  </si>
  <si>
    <t>Tây Nguyên</t>
  </si>
  <si>
    <t>Chuyên viên cao cấp Kế toán Thuế và Hậu Kiểm</t>
  </si>
  <si>
    <t xml:space="preserve">5 - 7 năm </t>
  </si>
  <si>
    <t>Chuyên viên cao cấp Chính sách kế toán</t>
  </si>
  <si>
    <t>3 - 5 năm</t>
  </si>
  <si>
    <t xml:space="preserve">Chi nhánh </t>
  </si>
  <si>
    <t>Chuyên viên hỗ trợ Tín dụng</t>
  </si>
  <si>
    <t>HTTD</t>
  </si>
  <si>
    <t>Cần Thơ</t>
  </si>
  <si>
    <t xml:space="preserve">1 - 3 năm </t>
  </si>
  <si>
    <t>CTV</t>
  </si>
  <si>
    <t xml:space="preserve">Cộng tác viên Chăm sóc khách hàng - KCL - MSB
</t>
  </si>
  <si>
    <t>Chuyên viên Tư vấn tín dụng thế chấp</t>
  </si>
  <si>
    <t xml:space="preserve"> 0 năm </t>
  </si>
  <si>
    <t>CV Hậu kiểm - KVH - MSB</t>
  </si>
  <si>
    <t>Quản lý</t>
  </si>
  <si>
    <t>Kiểm soát viên</t>
  </si>
  <si>
    <t xml:space="preserve">An Giang </t>
  </si>
  <si>
    <t xml:space="preserve">3 - 5 năm </t>
  </si>
  <si>
    <t>Chuyên viên Bán hàng qua Điện thoại</t>
  </si>
  <si>
    <t>Giao dịch viên</t>
  </si>
  <si>
    <t xml:space="preserve">SCB </t>
  </si>
  <si>
    <t>-STEP 2019 chính thức mở đơn - Hoàn tất hồ sơ online</t>
  </si>
  <si>
    <t>0 năm</t>
  </si>
  <si>
    <t>Chuyên viên khách hàng doanh nghiệp</t>
  </si>
  <si>
    <t xml:space="preserve">Miền Trung và Tây Nguyên </t>
  </si>
  <si>
    <t>Chuyên viên Tư vấn</t>
  </si>
  <si>
    <t>Chuyên viên/Nhân viên khách hàng doanh nghiệp</t>
  </si>
  <si>
    <t xml:space="preserve">Seabank </t>
  </si>
  <si>
    <t xml:space="preserve">SHB </t>
  </si>
  <si>
    <t xml:space="preserve">Techcombank </t>
  </si>
  <si>
    <t>Chuyên viên/Chuyên viên cao cấp Khách hàng doanh nghiệp SME (Có kinh nghiệm)</t>
  </si>
  <si>
    <t xml:space="preserve">Không giới hạn </t>
  </si>
  <si>
    <t xml:space="preserve">2 - 5 năm </t>
  </si>
  <si>
    <t xml:space="preserve">TPBank </t>
  </si>
  <si>
    <t>Chuyên viên quan hệ khách hàng</t>
  </si>
  <si>
    <t xml:space="preserve">VIB </t>
  </si>
  <si>
    <t xml:space="preserve">Chuyên viên tư vấn bảo hiểm </t>
  </si>
  <si>
    <t xml:space="preserve">Đà Nẵng </t>
  </si>
  <si>
    <t>Chuyên viên cao cấp/Chuyên viên chính/Chuyên viên Dịch vụ Khách hàng qua điện thoại (Call center)</t>
  </si>
  <si>
    <t>Chi  nhánh</t>
  </si>
  <si>
    <t xml:space="preserve">1 năm </t>
  </si>
  <si>
    <t xml:space="preserve">Vietbank </t>
  </si>
  <si>
    <t xml:space="preserve">Vietcombank </t>
  </si>
  <si>
    <t>Chuyên viên khách hàng (có kinh nghiệm)</t>
  </si>
  <si>
    <t xml:space="preserve">2 - 3 năm </t>
  </si>
  <si>
    <t>Chuyên viên phòng Kiểm tra nội bộ khu vực</t>
  </si>
  <si>
    <t xml:space="preserve"> 3 năm </t>
  </si>
  <si>
    <t>Chuyên viên Nhóm quản lý kiểm thử Dự án Corebanking</t>
  </si>
  <si>
    <t xml:space="preserve">Vietinbank </t>
  </si>
  <si>
    <t>cán bộ Công ty cổ phần Bảo hiểm Ngân hàng TMCP Công thương (VBI)</t>
  </si>
  <si>
    <t xml:space="preserve">VPBank </t>
  </si>
  <si>
    <t xml:space="preserve">Chuyên viên Khách hàng Doanh nghiệp vừa và nhỏ </t>
  </si>
  <si>
    <t>Chuyên viên dịch vụ khách hàng</t>
  </si>
  <si>
    <t xml:space="preserve">Bắc Ninh </t>
  </si>
  <si>
    <t>Chuyên viên tư vấn tài chính cá nhân</t>
  </si>
  <si>
    <t xml:space="preserve">LVPB </t>
  </si>
  <si>
    <t>Chuyên viên, Giao dịch viên</t>
  </si>
  <si>
    <t>Thanh Hóa</t>
  </si>
  <si>
    <t>31/02/2019</t>
  </si>
  <si>
    <t xml:space="preserve">SeABank </t>
  </si>
  <si>
    <t xml:space="preserve">Chuyên viên quan hệ khách hàng cá nhân </t>
  </si>
  <si>
    <t>CV/CVC/CVCC Khách hàng ưu tiên</t>
  </si>
  <si>
    <t>Huế</t>
  </si>
  <si>
    <t xml:space="preserve">1 - 2 năm </t>
  </si>
  <si>
    <t>CV/CVC/CVCC Khách hàng Cá nhân</t>
  </si>
  <si>
    <t xml:space="preserve">Huế </t>
  </si>
  <si>
    <t xml:space="preserve"> 1- 2 năm </t>
  </si>
  <si>
    <t>CV/CVC/CVCC Khách hàng Doanh nghiệp</t>
  </si>
  <si>
    <t>CV/CVC/CVCC Khách hàng hoạt động</t>
  </si>
  <si>
    <t>ABBank</t>
  </si>
  <si>
    <t>Chuyên viên/Nhân viên Thẩm định Tài sản</t>
  </si>
  <si>
    <t>Toàn quốc</t>
  </si>
  <si>
    <t>Chuyên viên Quan hệ Khách hàng Cá nhân/Doanh nghiệp</t>
  </si>
  <si>
    <t xml:space="preserve">Hà Nội </t>
  </si>
  <si>
    <t xml:space="preserve">0  năm </t>
  </si>
  <si>
    <t>Chuyên viên Quan hệ khách hàng Doanh nghiệp vừa và nhỏ SME</t>
  </si>
  <si>
    <t>Thực tập sinh</t>
  </si>
  <si>
    <t xml:space="preserve">Thực tập sinh tiềm năng </t>
  </si>
  <si>
    <t xml:space="preserve">Giảng Võ </t>
  </si>
  <si>
    <t>Chuyên viên Quan hệ khách hàng Doanh nghiệp lớn</t>
  </si>
  <si>
    <t xml:space="preserve">Vĩnh Phúc </t>
  </si>
  <si>
    <t>Chuyên viên Quan hệ khách hàng Doanh nghiệp vừa và nhỏ</t>
  </si>
  <si>
    <t>Chuyên viên Quan hệ khách hàng cá nhân/SMEs</t>
  </si>
  <si>
    <t>Chuyên viên Quan hệ khách hàng cá nhân</t>
  </si>
  <si>
    <t>[Thực tập sinh] - Khối Quản trị Nguồn nhân lực (HR19)</t>
  </si>
  <si>
    <t xml:space="preserve">OceanBank </t>
  </si>
  <si>
    <t>Chuyên viên Thẩm định Tín dụng doanh nghiệp</t>
  </si>
  <si>
    <t>Kiểm soát viên; Giao dịch viên; Chuyên viên khách hàng</t>
  </si>
  <si>
    <t>Giám đốc Khách hàng Doanh nghiệp</t>
  </si>
  <si>
    <t>Chuyên viên Hỗ trợ Tín dụng</t>
  </si>
  <si>
    <t>Chuyên viên khách hàng cá nhân</t>
  </si>
  <si>
    <t>Chuyên viên tư vấn dịch vụ tài chính cá nhân</t>
  </si>
  <si>
    <t>Miền bắc</t>
  </si>
  <si>
    <t>Kiểm soát viên, Giao dịch viên, Chuyên viên khách hàng</t>
  </si>
  <si>
    <t>Chuyên viên tư vấn tín dụng thế chấp</t>
  </si>
  <si>
    <t xml:space="preserve">Miền Trung </t>
  </si>
  <si>
    <t xml:space="preserve">Nam Định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</si>
</sst>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0">
    <font>
      <sz val="10.0"/>
      <color rgb="FF000000"/>
      <name val="Arial"/>
    </font>
    <font>
      <b/>
      <sz val="11.0"/>
      <color rgb="FF000000"/>
      <name val="Arial"/>
    </font>
    <font/>
    <font>
      <b/>
      <color rgb="FF000000"/>
      <name val="Arial"/>
    </font>
    <font>
      <b/>
      <u/>
      <color rgb="FF000000"/>
      <name val="Arial"/>
    </font>
    <font>
      <b/>
      <name val="Arial"/>
    </font>
    <font>
      <color rgb="FF000000"/>
      <name val="Arial"/>
    </font>
    <font>
      <color rgb="FF000000"/>
      <name val="Helvetica-Neue"/>
    </font>
    <font>
      <u/>
      <color rgb="FF000000"/>
      <name val="Arial"/>
    </font>
    <font>
      <name val="Arial"/>
    </font>
    <font>
      <name val="Helvetica-Neue"/>
    </font>
    <font>
      <b/>
      <u/>
      <color rgb="FF0000FF"/>
      <name val="Arial"/>
    </font>
    <font>
      <b/>
      <u/>
      <color rgb="FF0000FF"/>
      <name val="Arial"/>
    </font>
    <font>
      <b/>
      <u/>
      <color rgb="FF3D85C6"/>
      <name val="Arial"/>
    </font>
    <font>
      <b/>
      <u/>
      <color rgb="FF1155CC"/>
      <name val="Arial"/>
    </font>
    <font>
      <color rgb="FF000000"/>
      <name val="Roboto"/>
    </font>
    <font>
      <color rgb="FF201B18"/>
      <name val="Arial"/>
    </font>
    <font>
      <color rgb="FF000000"/>
      <name val="Nunito"/>
    </font>
    <font>
      <color rgb="FF000000"/>
      <name val="Helvetica Neue"/>
    </font>
    <font>
      <u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shrinkToFit="0" wrapText="1"/>
    </xf>
    <xf borderId="4" fillId="3" fontId="4" numFmtId="0" xfId="0" applyAlignment="1" applyBorder="1" applyFont="1">
      <alignment horizontal="center" shrinkToFit="0" wrapText="1"/>
    </xf>
    <xf borderId="4" fillId="3" fontId="5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center" shrinkToFit="0" vertical="bottom" wrapText="1"/>
    </xf>
    <xf borderId="4" fillId="2" fontId="6" numFmtId="0" xfId="0" applyAlignment="1" applyBorder="1" applyFont="1">
      <alignment horizontal="center" shrinkToFit="0" wrapText="1"/>
    </xf>
    <xf borderId="4" fillId="0" fontId="7" numFmtId="0" xfId="0" applyAlignment="1" applyBorder="1" applyFont="1">
      <alignment horizontal="center" shrinkToFit="0" vertical="bottom" wrapText="1"/>
    </xf>
    <xf borderId="4" fillId="2" fontId="6" numFmtId="164" xfId="0" applyAlignment="1" applyBorder="1" applyFont="1" applyNumberFormat="1">
      <alignment horizontal="center" shrinkToFit="0" vertical="bottom" wrapText="1"/>
    </xf>
    <xf borderId="4" fillId="2" fontId="8" numFmtId="0" xfId="0" applyAlignment="1" applyBorder="1" applyFont="1">
      <alignment horizontal="center" shrinkToFit="0" wrapText="1"/>
    </xf>
    <xf borderId="4" fillId="0" fontId="9" numFmtId="0" xfId="0" applyAlignment="1" applyBorder="1" applyFont="1">
      <alignment horizontal="center" shrinkToFit="0" vertical="bottom" wrapText="1"/>
    </xf>
    <xf borderId="4" fillId="0" fontId="10" numFmtId="0" xfId="0" applyAlignment="1" applyBorder="1" applyFont="1">
      <alignment horizontal="center" shrinkToFit="0" vertical="bottom" wrapText="1"/>
    </xf>
    <xf borderId="4" fillId="2" fontId="11" numFmtId="164" xfId="0" applyAlignment="1" applyBorder="1" applyFont="1" applyNumberFormat="1">
      <alignment horizontal="center" shrinkToFit="0" vertical="center" wrapText="1"/>
    </xf>
    <xf borderId="4" fillId="0" fontId="12" numFmtId="0" xfId="0" applyAlignment="1" applyBorder="1" applyFont="1">
      <alignment horizontal="center" shrinkToFit="0" vertical="center" wrapText="1"/>
    </xf>
    <xf borderId="4" fillId="2" fontId="13" numFmtId="164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shrinkToFit="0" wrapText="1"/>
    </xf>
    <xf borderId="4" fillId="0" fontId="14" numFmtId="0" xfId="0" applyAlignment="1" applyBorder="1" applyFont="1">
      <alignment horizontal="center" shrinkToFit="0" vertical="center" wrapText="1"/>
    </xf>
    <xf borderId="4" fillId="2" fontId="15" numFmtId="0" xfId="0" applyAlignment="1" applyBorder="1" applyFont="1">
      <alignment horizontal="center" shrinkToFit="0" vertical="bottom" wrapText="1"/>
    </xf>
    <xf borderId="4" fillId="2" fontId="6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shrinkToFit="0" wrapText="1"/>
    </xf>
    <xf borderId="4" fillId="2" fontId="16" numFmtId="0" xfId="0" applyAlignment="1" applyBorder="1" applyFont="1">
      <alignment horizontal="center" shrinkToFit="0" vertical="bottom" wrapText="1"/>
    </xf>
    <xf borderId="4" fillId="2" fontId="17" numFmtId="0" xfId="0" applyAlignment="1" applyBorder="1" applyFont="1">
      <alignment horizontal="center" shrinkToFit="0" vertical="bottom" wrapText="1"/>
    </xf>
    <xf borderId="4" fillId="2" fontId="18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center" shrinkToFit="0" vertical="bottom" wrapText="1"/>
    </xf>
    <xf borderId="4" fillId="0" fontId="6" numFmtId="0" xfId="0" applyAlignment="1" applyBorder="1" applyFont="1">
      <alignment horizontal="center" shrinkToFit="0" wrapText="1"/>
    </xf>
    <xf borderId="4" fillId="0" fontId="6" numFmtId="164" xfId="0" applyAlignment="1" applyBorder="1" applyFont="1" applyNumberFormat="1">
      <alignment horizontal="center" shrinkToFit="0" vertical="bottom" wrapText="1"/>
    </xf>
    <xf borderId="4" fillId="0" fontId="19" numFmtId="0" xfId="0" applyAlignment="1" applyBorder="1" applyFont="1">
      <alignment horizontal="center" shrinkToFit="0" wrapText="1"/>
    </xf>
    <xf borderId="4" fillId="0" fontId="16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228600</xdr:colOff>
      <xdr:row>0</xdr:row>
      <xdr:rowOff>57150</xdr:rowOff>
    </xdr:from>
    <xdr:ext cx="1771650" cy="438150"/>
    <xdr:pic>
      <xdr:nvPicPr>
        <xdr:cNvPr id="0" name="image1.png" title="Hình ảnh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ub.com.vn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71"/>
    <col customWidth="1" min="3" max="3" width="36.29"/>
    <col customWidth="1" min="7" max="7" width="20.14"/>
  </cols>
  <sheetData>
    <row r="1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</row>
    <row r="3">
      <c r="A3" s="7" t="s">
        <v>11</v>
      </c>
      <c r="B3" s="8" t="s">
        <v>12</v>
      </c>
      <c r="C3" s="9" t="s">
        <v>13</v>
      </c>
      <c r="D3" s="8" t="s">
        <v>14</v>
      </c>
      <c r="E3" s="7" t="s">
        <v>15</v>
      </c>
      <c r="F3" s="7" t="s">
        <v>16</v>
      </c>
      <c r="G3" s="10">
        <v>43555.0</v>
      </c>
      <c r="H3" s="8" t="s">
        <v>17</v>
      </c>
      <c r="I3" s="11" t="str">
        <f>HYPERLINK("https://ub.com.vn/threads/31-03-acb-thong-bao-tuyn-dung-chuyen-vien-quan-h-khach-hang-ca-nhan-nhiu-chi-nhanh.257770/#post-929267","Tại đây")</f>
        <v>Tại đây</v>
      </c>
      <c r="J3" s="12"/>
    </row>
    <row r="4">
      <c r="A4" s="7" t="s">
        <v>11</v>
      </c>
      <c r="B4" s="8" t="s">
        <v>12</v>
      </c>
      <c r="C4" s="13" t="s">
        <v>18</v>
      </c>
      <c r="D4" s="8" t="s">
        <v>19</v>
      </c>
      <c r="E4" s="7" t="s">
        <v>15</v>
      </c>
      <c r="F4" s="7" t="s">
        <v>20</v>
      </c>
      <c r="G4" s="10">
        <v>43555.0</v>
      </c>
      <c r="H4" s="8" t="s">
        <v>17</v>
      </c>
      <c r="I4" s="11" t="str">
        <f>HYPERLINK("https://ub.com.vn/threads/31-03-acb-thong-bao-tuyn-dung-nhan-vien-thm-dnh-tai-san-ca-mau.257771/#post-929268","Tại đây")</f>
        <v>Tại đây</v>
      </c>
      <c r="J4" s="14" t="str">
        <f>HYPERLINK("https://ub.com.vn/threads/20-03-cong-ty-cp-chng-khoan-bidv-tuyn-dung-nhan-s-nhiu-v-tri-ha-ni.257617/","TỔNG HỢP ")</f>
        <v>TỔNG HỢP </v>
      </c>
    </row>
    <row r="5">
      <c r="A5" s="7" t="s">
        <v>11</v>
      </c>
      <c r="B5" s="8" t="s">
        <v>12</v>
      </c>
      <c r="C5" s="9" t="s">
        <v>21</v>
      </c>
      <c r="D5" s="8" t="s">
        <v>14</v>
      </c>
      <c r="E5" s="7" t="s">
        <v>15</v>
      </c>
      <c r="F5" s="7" t="s">
        <v>22</v>
      </c>
      <c r="G5" s="10">
        <v>43555.0</v>
      </c>
      <c r="H5" s="8" t="s">
        <v>17</v>
      </c>
      <c r="I5" s="11" t="str">
        <f>HYPERLINK("https://ub.com.vn/threads/31-03-acb-thong-bao-tuyn-dung-chuyen-vien-quan-h-khach-hang-doanh-nghip-kv-dong-nam-b.257772/#post-929269","Tại đây")</f>
        <v>Tại đây</v>
      </c>
      <c r="J5" s="15" t="str">
        <f>HYPERLINK("https://ub.com.vn/threads/career-tour-2019-ngay-hi-tuyn-dung-tai-truong-dai-hc-cn-tho.257647/","TỔNG HỢP")</f>
        <v>TỔNG HỢP</v>
      </c>
    </row>
    <row r="6">
      <c r="A6" s="7" t="s">
        <v>11</v>
      </c>
      <c r="B6" s="8" t="s">
        <v>12</v>
      </c>
      <c r="C6" s="7" t="s">
        <v>23</v>
      </c>
      <c r="D6" s="8" t="s">
        <v>14</v>
      </c>
      <c r="E6" s="7" t="s">
        <v>15</v>
      </c>
      <c r="F6" s="7" t="s">
        <v>24</v>
      </c>
      <c r="G6" s="10">
        <v>43555.0</v>
      </c>
      <c r="H6" s="8" t="s">
        <v>17</v>
      </c>
      <c r="I6" s="11" t="str">
        <f>HYPERLINK("https://ub.com.vn/threads/31-03-acb-thong-bao-tuyn-dung-chuyen-vien-quan-h-khach-hang-ca-nhan-bac-trung-b.257773/#post-929270","Tại đây")</f>
        <v>Tại đây</v>
      </c>
      <c r="J6" s="15" t="str">
        <f t="shared" ref="J6:J7" si="1">HYPERLINK("https://ub.com.vn/threads/22-3-mbbank-thong-bao-tuyn-dung-nhan-s-nhiu-v-tri-tai-chi-nhanh-hai-phong.257722/#post-929212","TỔNG HỢP")</f>
        <v>TỔNG HỢP</v>
      </c>
    </row>
    <row r="7">
      <c r="A7" s="7" t="s">
        <v>11</v>
      </c>
      <c r="B7" s="8" t="s">
        <v>12</v>
      </c>
      <c r="C7" s="7" t="s">
        <v>23</v>
      </c>
      <c r="D7" s="8" t="s">
        <v>14</v>
      </c>
      <c r="E7" s="7" t="s">
        <v>15</v>
      </c>
      <c r="F7" s="7" t="s">
        <v>25</v>
      </c>
      <c r="G7" s="10">
        <v>43555.0</v>
      </c>
      <c r="H7" s="8" t="s">
        <v>17</v>
      </c>
      <c r="I7" s="11" t="str">
        <f>HYPERLINK("https://ub.com.vn/threads/31-03-acb-thong-bao-tuyn-dung-chuyen-vien-quan-h-khach-hang-ca-nhan-nam-trung-b.257774/#post-929271","Tại đây")</f>
        <v>Tại đây</v>
      </c>
      <c r="J7" s="15" t="str">
        <f t="shared" si="1"/>
        <v>TỔNG HỢP</v>
      </c>
    </row>
    <row r="8">
      <c r="A8" s="7" t="s">
        <v>11</v>
      </c>
      <c r="B8" s="8" t="s">
        <v>12</v>
      </c>
      <c r="C8" s="7" t="s">
        <v>26</v>
      </c>
      <c r="D8" s="8" t="s">
        <v>27</v>
      </c>
      <c r="E8" s="7" t="s">
        <v>15</v>
      </c>
      <c r="F8" s="7" t="s">
        <v>25</v>
      </c>
      <c r="G8" s="10">
        <v>43555.0</v>
      </c>
      <c r="H8" s="8" t="s">
        <v>17</v>
      </c>
      <c r="I8" s="11" t="str">
        <f>HYPERLINK("https://ub.com.vn/threads/31-03-acb-thong-bao-tuyn-dung-giao-dch-vien-nam-trung-b.257775/#post-929272","Tại đây")</f>
        <v>Tại đây</v>
      </c>
      <c r="J8" s="16"/>
    </row>
    <row r="9">
      <c r="A9" s="7" t="s">
        <v>11</v>
      </c>
      <c r="B9" s="8" t="s">
        <v>12</v>
      </c>
      <c r="C9" s="7" t="s">
        <v>28</v>
      </c>
      <c r="D9" s="8" t="s">
        <v>14</v>
      </c>
      <c r="E9" s="7" t="s">
        <v>15</v>
      </c>
      <c r="F9" s="7" t="s">
        <v>24</v>
      </c>
      <c r="G9" s="10">
        <v>43555.0</v>
      </c>
      <c r="H9" s="8" t="s">
        <v>17</v>
      </c>
      <c r="I9" s="11" t="str">
        <f>HYPERLINK("https://ub.com.vn/threads/31-03-acb-thong-bao-tuyn-dung-chuyen-vien-quan-h-khach-hang-doanh-nghip-bac-trung-b.257776/#post-929273","Tại đây")</f>
        <v>Tại đây</v>
      </c>
      <c r="J9" s="16"/>
    </row>
    <row r="10">
      <c r="A10" s="7" t="s">
        <v>11</v>
      </c>
      <c r="B10" s="8" t="s">
        <v>12</v>
      </c>
      <c r="C10" s="9" t="s">
        <v>29</v>
      </c>
      <c r="D10" s="8" t="s">
        <v>14</v>
      </c>
      <c r="E10" s="7" t="s">
        <v>15</v>
      </c>
      <c r="F10" s="7" t="s">
        <v>30</v>
      </c>
      <c r="G10" s="10">
        <v>43555.0</v>
      </c>
      <c r="H10" s="8" t="s">
        <v>17</v>
      </c>
      <c r="I10" s="11" t="str">
        <f>HYPERLINK("https://ub.com.vn/threads/31-03-acb-thong-bao-tuyn-dung-chuyen-vien-quan-h-khach-hang-doanh-nghip-nam-trung-b.257777/#post-929274","Tại đây")</f>
        <v>Tại đây</v>
      </c>
      <c r="J10" s="16"/>
    </row>
    <row r="11">
      <c r="A11" s="7" t="s">
        <v>11</v>
      </c>
      <c r="B11" s="8" t="s">
        <v>12</v>
      </c>
      <c r="C11" s="9" t="s">
        <v>28</v>
      </c>
      <c r="D11" s="8" t="s">
        <v>14</v>
      </c>
      <c r="E11" s="7" t="s">
        <v>15</v>
      </c>
      <c r="F11" s="7" t="s">
        <v>31</v>
      </c>
      <c r="G11" s="10">
        <v>43555.0</v>
      </c>
      <c r="H11" s="8" t="s">
        <v>17</v>
      </c>
      <c r="I11" s="11" t="str">
        <f>HYPERLINK("https://ub.com.vn/threads/31-03-acb-thong-bao-tuyn-dung-chuyen-vien-quan-h-khach-hang-doanh-nghip-h-chi-minh.257778/#post-929275","Tại đây")</f>
        <v>Tại đây</v>
      </c>
      <c r="J11" s="16"/>
    </row>
    <row r="12">
      <c r="A12" s="7" t="s">
        <v>11</v>
      </c>
      <c r="B12" s="8" t="s">
        <v>12</v>
      </c>
      <c r="C12" s="9" t="s">
        <v>32</v>
      </c>
      <c r="D12" s="8" t="s">
        <v>14</v>
      </c>
      <c r="E12" s="7" t="s">
        <v>15</v>
      </c>
      <c r="F12" s="7" t="s">
        <v>31</v>
      </c>
      <c r="G12" s="10">
        <v>43555.0</v>
      </c>
      <c r="H12" s="8" t="s">
        <v>17</v>
      </c>
      <c r="I12" s="11" t="str">
        <f>HYPERLINK("https://ub.com.vn/threads/31-03-acb-tuyn-dung-chuyen-vien-quan-h-khach-hang-ca-nhan-h-chi-minh.257779/#post-929276","Tại đây")</f>
        <v>Tại đây</v>
      </c>
      <c r="J12" s="12"/>
    </row>
    <row r="13">
      <c r="A13" s="7" t="s">
        <v>11</v>
      </c>
      <c r="B13" s="8" t="s">
        <v>12</v>
      </c>
      <c r="C13" s="7" t="s">
        <v>33</v>
      </c>
      <c r="D13" s="8" t="s">
        <v>19</v>
      </c>
      <c r="E13" s="7" t="s">
        <v>34</v>
      </c>
      <c r="F13" s="7" t="s">
        <v>31</v>
      </c>
      <c r="G13" s="10">
        <v>43555.0</v>
      </c>
      <c r="H13" s="8" t="s">
        <v>35</v>
      </c>
      <c r="I13" s="11" t="str">
        <f>HYPERLINK("https://ub.com.vn/threads/30-03-acb-thong-bao-tuyn-dung-chuyen-vien-thm-dnh-tai-san-h-chi-minh.257780/#post-929277","Tại đây")</f>
        <v>Tại đây</v>
      </c>
      <c r="J13" s="12"/>
    </row>
    <row r="14">
      <c r="A14" s="7" t="s">
        <v>11</v>
      </c>
      <c r="B14" s="8" t="s">
        <v>12</v>
      </c>
      <c r="C14" s="7" t="s">
        <v>36</v>
      </c>
      <c r="D14" s="8" t="s">
        <v>37</v>
      </c>
      <c r="E14" s="7" t="s">
        <v>34</v>
      </c>
      <c r="F14" s="7" t="s">
        <v>31</v>
      </c>
      <c r="G14" s="10">
        <v>43555.0</v>
      </c>
      <c r="H14" s="8" t="s">
        <v>17</v>
      </c>
      <c r="I14" s="11" t="str">
        <f>HYPERLINK("https://ub.com.vn/threads/31-03-acb-thong-bao-tuyn-dung-nhan-vien-thanh-toan-quc-t-h-chi-minh.257781/#post-929278","Tại đây")</f>
        <v>Tại đây</v>
      </c>
      <c r="J14" s="12"/>
    </row>
    <row r="15">
      <c r="A15" s="7" t="s">
        <v>38</v>
      </c>
      <c r="B15" s="8" t="s">
        <v>12</v>
      </c>
      <c r="C15" s="9" t="s">
        <v>39</v>
      </c>
      <c r="D15" s="8" t="s">
        <v>14</v>
      </c>
      <c r="E15" s="7" t="s">
        <v>15</v>
      </c>
      <c r="F15" s="7" t="s">
        <v>40</v>
      </c>
      <c r="G15" s="10">
        <v>43544.0</v>
      </c>
      <c r="H15" s="8" t="s">
        <v>17</v>
      </c>
      <c r="I15" s="11" t="str">
        <f>HYPERLINK("https://ub.com.vn/threads/20-03-bidv-tuyn-dung-chuyen-vien-nhan-vien-h-tr-khach-hang-h-tr-khach-hang.257595/","Tại đây")</f>
        <v>Tại đây</v>
      </c>
      <c r="J15" s="12"/>
    </row>
    <row r="16">
      <c r="A16" s="7" t="s">
        <v>41</v>
      </c>
      <c r="B16" s="8" t="s">
        <v>12</v>
      </c>
      <c r="C16" s="17" t="s">
        <v>42</v>
      </c>
      <c r="D16" s="8" t="s">
        <v>43</v>
      </c>
      <c r="E16" s="7" t="s">
        <v>15</v>
      </c>
      <c r="F16" s="7" t="s">
        <v>44</v>
      </c>
      <c r="G16" s="10">
        <v>43544.0</v>
      </c>
      <c r="H16" s="8" t="s">
        <v>17</v>
      </c>
      <c r="I16" s="11" t="str">
        <f>HYPERLINK("https://ub.com.vn/threads/20-03-cong-ty-cp-chng-khoan-bidv-tuyn-dung-chuyen-vien-quan-tr-rui-ro-ma-v-tri-d201.257608/#post-929092","Tại đây")</f>
        <v>Tại đây</v>
      </c>
      <c r="J16" s="12"/>
    </row>
    <row r="17">
      <c r="A17" s="7" t="s">
        <v>41</v>
      </c>
      <c r="B17" s="8" t="s">
        <v>12</v>
      </c>
      <c r="C17" s="7" t="s">
        <v>45</v>
      </c>
      <c r="D17" s="8" t="s">
        <v>43</v>
      </c>
      <c r="E17" s="7" t="s">
        <v>15</v>
      </c>
      <c r="F17" s="7" t="s">
        <v>44</v>
      </c>
      <c r="G17" s="10">
        <v>43544.0</v>
      </c>
      <c r="H17" s="8" t="s">
        <v>17</v>
      </c>
      <c r="I17" s="11" t="str">
        <f>HYPERLINK("https://ub.com.vn/threads/20-03-cong-ty-cp-chng-khoan-bidv-tuyn-dung-chuyen-vien-kim-soat-ni-b-ma-v-tri-d202.257609/#post-929093","Tại đây")</f>
        <v>Tại đây</v>
      </c>
      <c r="J17" s="18"/>
    </row>
    <row r="18">
      <c r="A18" s="7" t="s">
        <v>41</v>
      </c>
      <c r="B18" s="8" t="s">
        <v>12</v>
      </c>
      <c r="C18" s="7" t="s">
        <v>46</v>
      </c>
      <c r="D18" s="8" t="s">
        <v>43</v>
      </c>
      <c r="E18" s="7" t="s">
        <v>15</v>
      </c>
      <c r="F18" s="7" t="s">
        <v>44</v>
      </c>
      <c r="G18" s="10">
        <v>43544.0</v>
      </c>
      <c r="H18" s="8" t="s">
        <v>17</v>
      </c>
      <c r="I18" s="11" t="str">
        <f>HYPERLINK("https://ub.com.vn/threads/20-03-cong-ty-cp-chng-khoan-bidv-tuyn-dung-chuyen-vien-tu-van-du-tu-khach-hang-t-chc.257610/#post-929094","Tại đây")</f>
        <v>Tại đây</v>
      </c>
      <c r="J18" s="19"/>
    </row>
    <row r="19">
      <c r="A19" s="7" t="s">
        <v>41</v>
      </c>
      <c r="B19" s="8" t="s">
        <v>12</v>
      </c>
      <c r="C19" s="7" t="s">
        <v>47</v>
      </c>
      <c r="D19" s="8" t="s">
        <v>43</v>
      </c>
      <c r="E19" s="7" t="s">
        <v>15</v>
      </c>
      <c r="F19" s="7" t="s">
        <v>44</v>
      </c>
      <c r="G19" s="10">
        <v>43544.0</v>
      </c>
      <c r="H19" s="8" t="s">
        <v>17</v>
      </c>
      <c r="I19" s="11" t="str">
        <f>HYPERLINK("https://ub.com.vn/threads/20-03-cong-ty-cp-chng-khoan-bidv-tuyn-dung-chuyen-vien-quan-ly-tai-san-ca-nhan.257611/#post-929095","Tại đây")</f>
        <v>Tại đây</v>
      </c>
      <c r="J19" s="19"/>
    </row>
    <row r="20">
      <c r="A20" s="7" t="s">
        <v>41</v>
      </c>
      <c r="B20" s="8" t="s">
        <v>12</v>
      </c>
      <c r="C20" s="9" t="s">
        <v>48</v>
      </c>
      <c r="D20" s="8" t="s">
        <v>43</v>
      </c>
      <c r="E20" s="7" t="s">
        <v>15</v>
      </c>
      <c r="F20" s="7" t="s">
        <v>44</v>
      </c>
      <c r="G20" s="10">
        <v>43544.0</v>
      </c>
      <c r="H20" s="8" t="s">
        <v>17</v>
      </c>
      <c r="I20" s="11" t="str">
        <f>HYPERLINK("https://ub.com.vn/threads/20-03-cong-ty-cp-chng-khoan-bidv-tuyn-dung-chuyen-vien-tu-van-tai-chinh-ma-v-tri-d205.257612/#post-929096","Tại đây")</f>
        <v>Tại đây</v>
      </c>
      <c r="J20" s="19"/>
    </row>
    <row r="21">
      <c r="A21" s="7" t="s">
        <v>41</v>
      </c>
      <c r="B21" s="8" t="s">
        <v>12</v>
      </c>
      <c r="C21" s="9" t="s">
        <v>49</v>
      </c>
      <c r="D21" s="8" t="s">
        <v>43</v>
      </c>
      <c r="E21" s="7" t="s">
        <v>15</v>
      </c>
      <c r="F21" s="7" t="s">
        <v>44</v>
      </c>
      <c r="G21" s="10">
        <v>43544.0</v>
      </c>
      <c r="H21" s="8" t="s">
        <v>17</v>
      </c>
      <c r="I21" s="11" t="str">
        <f>HYPERLINK("https://ub.com.vn/threads/20-03-cong-ty-cp-chng-khoan-bidv-tuyn-dung-chuyen-vien-phan-tich-ma-v-tri-d206.257613/#post-929097","Tại đây")</f>
        <v>Tại đây</v>
      </c>
      <c r="J21" s="12"/>
    </row>
    <row r="22">
      <c r="A22" s="7" t="s">
        <v>41</v>
      </c>
      <c r="B22" s="8" t="s">
        <v>12</v>
      </c>
      <c r="C22" s="7" t="s">
        <v>50</v>
      </c>
      <c r="D22" s="8" t="s">
        <v>43</v>
      </c>
      <c r="E22" s="7" t="s">
        <v>15</v>
      </c>
      <c r="F22" s="7" t="s">
        <v>44</v>
      </c>
      <c r="G22" s="10">
        <v>43544.0</v>
      </c>
      <c r="H22" s="8" t="s">
        <v>17</v>
      </c>
      <c r="I22" s="11" t="str">
        <f>HYPERLINK("https://ub.com.vn/threads/20-03-cong-ty-cp-chng-khoan-bidv-tuyn-dung-chuyen-vien-b-phn-chng-khoan-phai-sinh.257614/#post-929098","Tại đây")</f>
        <v>Tại đây</v>
      </c>
      <c r="J22" s="12"/>
    </row>
    <row r="23">
      <c r="A23" s="7" t="s">
        <v>41</v>
      </c>
      <c r="B23" s="8" t="s">
        <v>12</v>
      </c>
      <c r="C23" s="7" t="s">
        <v>51</v>
      </c>
      <c r="D23" s="8" t="s">
        <v>43</v>
      </c>
      <c r="E23" s="7" t="s">
        <v>15</v>
      </c>
      <c r="F23" s="7" t="s">
        <v>44</v>
      </c>
      <c r="G23" s="10">
        <v>43544.0</v>
      </c>
      <c r="H23" s="8" t="s">
        <v>17</v>
      </c>
      <c r="I23" s="11" t="str">
        <f>HYPERLINK("https://ub.com.vn/threads/20-03-cong-ty-cp-chng-khoan-bidv-tuyn-dung-chuyen-vien-giao-dch-tai-quy-phong-dvck.257616/#post-929100","Tại đây")</f>
        <v>Tại đây</v>
      </c>
      <c r="J23" s="12"/>
    </row>
    <row r="24">
      <c r="A24" s="7" t="s">
        <v>52</v>
      </c>
      <c r="B24" s="8" t="s">
        <v>12</v>
      </c>
      <c r="C24" s="9" t="s">
        <v>53</v>
      </c>
      <c r="D24" s="8" t="s">
        <v>14</v>
      </c>
      <c r="E24" s="7" t="s">
        <v>15</v>
      </c>
      <c r="F24" s="7" t="s">
        <v>44</v>
      </c>
      <c r="G24" s="10">
        <v>43555.0</v>
      </c>
      <c r="H24" s="8" t="s">
        <v>17</v>
      </c>
      <c r="I24" s="11" t="str">
        <f>HYPERLINK("https://ub.com.vn/threads/31-03-eximbank-tuyen-dung-nhan-vien-qhkh-ca-nhan-ha-ni.257632/#post-929116","Tại đây")</f>
        <v>Tại đây</v>
      </c>
      <c r="J24" s="12"/>
    </row>
    <row r="25">
      <c r="A25" s="7" t="s">
        <v>54</v>
      </c>
      <c r="B25" s="8" t="s">
        <v>12</v>
      </c>
      <c r="C25" s="7" t="s">
        <v>55</v>
      </c>
      <c r="D25" s="8" t="s">
        <v>19</v>
      </c>
      <c r="E25" s="7" t="s">
        <v>15</v>
      </c>
      <c r="F25" s="7" t="s">
        <v>40</v>
      </c>
      <c r="G25" s="10">
        <v>43555.0</v>
      </c>
      <c r="H25" s="8" t="s">
        <v>17</v>
      </c>
      <c r="I25" s="11" t="str">
        <f>HYPERLINK("https://ub.com.vn/threads/31-03-hdbank-thong-bao-tuyn-dung-chuyen-vien-thm-dnh-gia.257740/#post-929231","Tại đây")</f>
        <v>Tại đây</v>
      </c>
      <c r="J25" s="12"/>
    </row>
    <row r="26">
      <c r="A26" s="7" t="s">
        <v>54</v>
      </c>
      <c r="B26" s="8" t="s">
        <v>12</v>
      </c>
      <c r="C26" s="9" t="s">
        <v>13</v>
      </c>
      <c r="D26" s="8" t="s">
        <v>14</v>
      </c>
      <c r="E26" s="7" t="s">
        <v>15</v>
      </c>
      <c r="F26" s="7" t="s">
        <v>56</v>
      </c>
      <c r="G26" s="10">
        <v>43555.0</v>
      </c>
      <c r="H26" s="8" t="s">
        <v>17</v>
      </c>
      <c r="I26" s="11" t="str">
        <f>HYPERLINK("https://ub.com.vn/threads/31-03-hdbank-thong-bao-tuyn-dung-chuyen-vien-quan-h-khach-hang-ca-nhan-min-trung.257741/#post-929232","Tại đây")</f>
        <v>Tại đây</v>
      </c>
      <c r="J26" s="12"/>
    </row>
    <row r="27">
      <c r="A27" s="7" t="s">
        <v>57</v>
      </c>
      <c r="B27" s="8" t="s">
        <v>12</v>
      </c>
      <c r="C27" s="7" t="s">
        <v>58</v>
      </c>
      <c r="D27" s="8" t="s">
        <v>14</v>
      </c>
      <c r="E27" s="7" t="s">
        <v>15</v>
      </c>
      <c r="F27" s="7" t="s">
        <v>59</v>
      </c>
      <c r="G27" s="10">
        <v>43585.0</v>
      </c>
      <c r="H27" s="8" t="s">
        <v>60</v>
      </c>
      <c r="I27" s="11" t="str">
        <f>HYPERLINK("https://ub.com.vn/threads/30-04-hdbank-thong-bao-tuyn-dung-chuyen-vien-tu-van-ngan-hang-dng-nai-bien-hoa-tan-phu.257742/#post-929233","Tại đây")</f>
        <v>Tại đây</v>
      </c>
      <c r="J27" s="12"/>
    </row>
    <row r="28">
      <c r="A28" s="7" t="s">
        <v>57</v>
      </c>
      <c r="B28" s="8" t="s">
        <v>12</v>
      </c>
      <c r="C28" s="7" t="s">
        <v>26</v>
      </c>
      <c r="D28" s="8" t="s">
        <v>27</v>
      </c>
      <c r="E28" s="7" t="s">
        <v>15</v>
      </c>
      <c r="F28" s="7" t="s">
        <v>61</v>
      </c>
      <c r="G28" s="10">
        <v>43616.0</v>
      </c>
      <c r="H28" s="8" t="s">
        <v>17</v>
      </c>
      <c r="I28" s="11" t="str">
        <f>HYPERLINK("https://ub.com.vn/threads/31-05-hdbank-thong-bao-tuyn-dung-giao-dch-vien-min-bac.257743/#post-929234","Tại đây")</f>
        <v>Tại đây</v>
      </c>
      <c r="J28" s="12"/>
    </row>
    <row r="29">
      <c r="A29" s="7" t="s">
        <v>57</v>
      </c>
      <c r="B29" s="8" t="s">
        <v>12</v>
      </c>
      <c r="C29" s="7" t="s">
        <v>26</v>
      </c>
      <c r="D29" s="8" t="s">
        <v>27</v>
      </c>
      <c r="E29" s="7" t="s">
        <v>15</v>
      </c>
      <c r="F29" s="7" t="s">
        <v>62</v>
      </c>
      <c r="G29" s="10">
        <v>43555.0</v>
      </c>
      <c r="H29" s="8" t="s">
        <v>17</v>
      </c>
      <c r="I29" s="11" t="str">
        <f>HYPERLINK("https://ub.com.vn/threads/31-03-hdbank-thong-bao-tuyn-dung-giao-dch-vien-khu-vc-tay-nam-b.257744/#post-929235","Tại đây")</f>
        <v>Tại đây</v>
      </c>
      <c r="J29" s="12"/>
    </row>
    <row r="30">
      <c r="A30" s="7" t="s">
        <v>63</v>
      </c>
      <c r="B30" s="8" t="s">
        <v>12</v>
      </c>
      <c r="C30" s="7" t="s">
        <v>64</v>
      </c>
      <c r="D30" s="8" t="s">
        <v>14</v>
      </c>
      <c r="E30" s="7" t="s">
        <v>15</v>
      </c>
      <c r="F30" s="7" t="s">
        <v>65</v>
      </c>
      <c r="G30" s="10">
        <v>43560.0</v>
      </c>
      <c r="H30" s="8" t="s">
        <v>17</v>
      </c>
      <c r="I30" s="11" t="str">
        <f>HYPERLINK("https://ub.com.vn/threads/05-04-mbbank-thong-bao-tuyn-dung-chuyen-vien-khach-hang-ca-nhan-khu-vc-min-nam.257643/#post-929128","Tại đây")</f>
        <v>Tại đây</v>
      </c>
      <c r="J30" s="12"/>
    </row>
    <row r="31">
      <c r="A31" s="7" t="s">
        <v>63</v>
      </c>
      <c r="B31" s="8" t="s">
        <v>12</v>
      </c>
      <c r="C31" s="20" t="s">
        <v>66</v>
      </c>
      <c r="D31" s="8" t="s">
        <v>14</v>
      </c>
      <c r="E31" s="7" t="s">
        <v>15</v>
      </c>
      <c r="F31" s="7" t="s">
        <v>65</v>
      </c>
      <c r="G31" s="10">
        <v>43560.0</v>
      </c>
      <c r="H31" s="8" t="s">
        <v>17</v>
      </c>
      <c r="I31" s="11" t="str">
        <f>HYPERLINK("https://ub.com.vn/threads/05-04-mbbank-thong-bao-tuyn-dung-chuyen-vien-khach-hang-doanh-nghip-min-nam.257644/#post-929129","Tại đây")</f>
        <v>Tại đây</v>
      </c>
      <c r="J31" s="12"/>
    </row>
    <row r="32">
      <c r="A32" s="7" t="s">
        <v>63</v>
      </c>
      <c r="B32" s="8" t="s">
        <v>12</v>
      </c>
      <c r="C32" s="7" t="s">
        <v>67</v>
      </c>
      <c r="D32" s="8" t="s">
        <v>14</v>
      </c>
      <c r="E32" s="7" t="s">
        <v>15</v>
      </c>
      <c r="F32" s="7" t="s">
        <v>65</v>
      </c>
      <c r="G32" s="10">
        <v>43560.0</v>
      </c>
      <c r="H32" s="8" t="s">
        <v>17</v>
      </c>
      <c r="I32" s="11" t="str">
        <f>HYPERLINK("https://ub.com.vn/threads/05-04-mbbank-thong-bao-tuyn-dung-chuyen-vien-tu-van-min-nam.257645/#post-929130","Tại đây")</f>
        <v>Tại đây</v>
      </c>
      <c r="J32" s="12"/>
    </row>
    <row r="33">
      <c r="A33" s="7" t="s">
        <v>63</v>
      </c>
      <c r="B33" s="8" t="s">
        <v>12</v>
      </c>
      <c r="C33" s="7" t="s">
        <v>26</v>
      </c>
      <c r="D33" s="8" t="s">
        <v>27</v>
      </c>
      <c r="E33" s="7" t="s">
        <v>15</v>
      </c>
      <c r="F33" s="7" t="s">
        <v>65</v>
      </c>
      <c r="G33" s="10">
        <v>43560.0</v>
      </c>
      <c r="H33" s="8" t="s">
        <v>17</v>
      </c>
      <c r="I33" s="11" t="str">
        <f>HYPERLINK("https://ub.com.vn/threads/05-04-mbbank-thong-bao-tuyn-dung-giao-dch-vien-min-nam.257646/#post-929131","Tại đây")</f>
        <v>Tại đây</v>
      </c>
      <c r="J33" s="12"/>
    </row>
    <row r="34">
      <c r="A34" s="7" t="s">
        <v>63</v>
      </c>
      <c r="B34" s="8" t="s">
        <v>12</v>
      </c>
      <c r="C34" s="7" t="s">
        <v>66</v>
      </c>
      <c r="D34" s="8" t="s">
        <v>14</v>
      </c>
      <c r="E34" s="7" t="s">
        <v>15</v>
      </c>
      <c r="F34" s="7" t="s">
        <v>68</v>
      </c>
      <c r="G34" s="10">
        <v>43546.0</v>
      </c>
      <c r="H34" s="8" t="s">
        <v>17</v>
      </c>
      <c r="I34" s="11" t="str">
        <f>HYPERLINK("https://ub.com.vn/threads/22-3-mbbank-thong-bao-tuyn-dung-chuyen-vien-khach-hang-doanh-nghip-hai-phong.257717/#post-929207","Tại đây")</f>
        <v>Tại đây</v>
      </c>
      <c r="J34" s="12"/>
    </row>
    <row r="35">
      <c r="A35" s="7" t="s">
        <v>63</v>
      </c>
      <c r="B35" s="8" t="s">
        <v>12</v>
      </c>
      <c r="C35" s="7" t="s">
        <v>69</v>
      </c>
      <c r="D35" s="8" t="s">
        <v>14</v>
      </c>
      <c r="E35" s="7" t="s">
        <v>15</v>
      </c>
      <c r="F35" s="7" t="s">
        <v>68</v>
      </c>
      <c r="G35" s="10">
        <v>43546.0</v>
      </c>
      <c r="H35" s="8" t="s">
        <v>17</v>
      </c>
      <c r="I35" s="11" t="str">
        <f>HYPERLINK("https://ub.com.vn/threads/22-3-mbbank-thong-bao-tuyn-dung-chuyen-vien-khach-hang-ca-nhan-hai-phong.257718/#post-929208","Tại đây")</f>
        <v>Tại đây</v>
      </c>
      <c r="J35" s="12"/>
    </row>
    <row r="36">
      <c r="A36" s="7" t="s">
        <v>63</v>
      </c>
      <c r="B36" s="8" t="s">
        <v>12</v>
      </c>
      <c r="C36" s="7" t="s">
        <v>26</v>
      </c>
      <c r="D36" s="8" t="s">
        <v>27</v>
      </c>
      <c r="E36" s="7" t="s">
        <v>15</v>
      </c>
      <c r="F36" s="7" t="s">
        <v>68</v>
      </c>
      <c r="G36" s="10">
        <v>43546.0</v>
      </c>
      <c r="H36" s="8" t="s">
        <v>17</v>
      </c>
      <c r="I36" s="11" t="str">
        <f>HYPERLINK("https://ub.com.vn/threads/22-3-mbbank-thong-bao-tuyn-dung-giao-dch-vien-hai-phong.257719/#post-929209","Tại đây")</f>
        <v>Tại đây</v>
      </c>
      <c r="J36" s="12"/>
    </row>
    <row r="37">
      <c r="A37" s="7" t="s">
        <v>63</v>
      </c>
      <c r="B37" s="8" t="s">
        <v>12</v>
      </c>
      <c r="C37" s="7" t="s">
        <v>70</v>
      </c>
      <c r="D37" s="8" t="s">
        <v>14</v>
      </c>
      <c r="E37" s="7" t="s">
        <v>15</v>
      </c>
      <c r="F37" s="7" t="s">
        <v>68</v>
      </c>
      <c r="G37" s="10">
        <v>43546.0</v>
      </c>
      <c r="H37" s="8" t="s">
        <v>17</v>
      </c>
      <c r="I37" s="11" t="str">
        <f>HYPERLINK("https://ub.com.vn/threads/22-3-mbbank-thong-bao-tuyn-dung-chuyen-vien-tu-van-hai-phong.257720/#post-929210","Tại đây")</f>
        <v>Tại đây</v>
      </c>
      <c r="J37" s="12"/>
    </row>
    <row r="38">
      <c r="A38" s="7" t="s">
        <v>63</v>
      </c>
      <c r="B38" s="8" t="s">
        <v>12</v>
      </c>
      <c r="C38" s="7" t="s">
        <v>71</v>
      </c>
      <c r="D38" s="8" t="s">
        <v>43</v>
      </c>
      <c r="E38" s="7" t="s">
        <v>15</v>
      </c>
      <c r="F38" s="7" t="s">
        <v>68</v>
      </c>
      <c r="G38" s="10">
        <v>43546.0</v>
      </c>
      <c r="H38" s="8" t="s">
        <v>17</v>
      </c>
      <c r="I38" s="11" t="str">
        <f>HYPERLINK("https://ub.com.vn/threads/22-3-mbbank-thong-bao-tuyn-dung-nhan-vien-hanh-chinh-hai-phong.257721/#post-929211","Tại đây")</f>
        <v>Tại đây</v>
      </c>
      <c r="J38" s="12"/>
    </row>
    <row r="39">
      <c r="A39" s="7" t="s">
        <v>63</v>
      </c>
      <c r="B39" s="8" t="s">
        <v>12</v>
      </c>
      <c r="C39" s="7" t="s">
        <v>72</v>
      </c>
      <c r="D39" s="8" t="s">
        <v>73</v>
      </c>
      <c r="E39" s="7" t="s">
        <v>15</v>
      </c>
      <c r="F39" s="7" t="s">
        <v>44</v>
      </c>
      <c r="G39" s="10">
        <v>43555.0</v>
      </c>
      <c r="H39" s="8" t="s">
        <v>17</v>
      </c>
      <c r="I39" s="11" t="str">
        <f>HYPERLINK("https://ub.com.vn/threads/31-03-mbbank-thong-bao-tuyn-dung-nhan-s-nhiu-v-tri-tai-chi-nhanh-hoai-dc.257723/#post-929213","Tại đây")</f>
        <v>Tại đây</v>
      </c>
      <c r="J39" s="12"/>
    </row>
    <row r="40">
      <c r="A40" s="7" t="s">
        <v>63</v>
      </c>
      <c r="B40" s="8" t="s">
        <v>12</v>
      </c>
      <c r="C40" s="7" t="s">
        <v>72</v>
      </c>
      <c r="D40" s="8" t="s">
        <v>73</v>
      </c>
      <c r="E40" s="7" t="s">
        <v>15</v>
      </c>
      <c r="F40" s="7" t="s">
        <v>74</v>
      </c>
      <c r="G40" s="10">
        <v>43555.0</v>
      </c>
      <c r="H40" s="8" t="s">
        <v>17</v>
      </c>
      <c r="I40" s="11" t="str">
        <f>HYPERLINK("https://ub.com.vn/threads/31-03-mbbank-thong-bao-tuyn-dung-nhan-s-nhiu-v-tri-tai-chi-nhanh-binh-tan.257724/#post-929214","Tại đây")</f>
        <v>Tại đây</v>
      </c>
      <c r="J40" s="12"/>
    </row>
    <row r="41">
      <c r="A41" s="7" t="s">
        <v>75</v>
      </c>
      <c r="B41" s="8" t="s">
        <v>12</v>
      </c>
      <c r="C41" s="21" t="s">
        <v>76</v>
      </c>
      <c r="D41" s="8" t="s">
        <v>14</v>
      </c>
      <c r="E41" s="7" t="s">
        <v>15</v>
      </c>
      <c r="F41" s="7" t="s">
        <v>40</v>
      </c>
      <c r="G41" s="7" t="s">
        <v>77</v>
      </c>
      <c r="H41" s="8" t="s">
        <v>17</v>
      </c>
      <c r="I41" s="11" t="str">
        <f>HYPERLINK("https://ub.com.vn/threads/15-03-msb-tuyn-dung-chuyen-vien-quan-h-khach-hang-cong-ty-tai-chinh-fccom.257673/#post-929163","Tại đây")</f>
        <v>Tại đây</v>
      </c>
      <c r="J41" s="22"/>
    </row>
    <row r="42">
      <c r="A42" s="7" t="s">
        <v>75</v>
      </c>
      <c r="B42" s="8" t="s">
        <v>12</v>
      </c>
      <c r="C42" s="9" t="s">
        <v>78</v>
      </c>
      <c r="D42" s="8" t="s">
        <v>14</v>
      </c>
      <c r="E42" s="7" t="s">
        <v>15</v>
      </c>
      <c r="F42" s="7" t="s">
        <v>40</v>
      </c>
      <c r="G42" s="10">
        <v>43555.0</v>
      </c>
      <c r="H42" s="8" t="s">
        <v>17</v>
      </c>
      <c r="I42" s="11" t="str">
        <f>HYPERLINK("https://ub.com.vn/threads/31-03-msb-tuyn-dung-chuyen-vien-tu-van-khach-hang-cs-rb-msb-khu-vc-tay-nam-b.257674/#post-929164","Tại đây")</f>
        <v>Tại đây</v>
      </c>
      <c r="J42" s="19"/>
    </row>
    <row r="43">
      <c r="A43" s="7" t="s">
        <v>75</v>
      </c>
      <c r="B43" s="8" t="s">
        <v>12</v>
      </c>
      <c r="C43" s="9" t="s">
        <v>79</v>
      </c>
      <c r="D43" s="8" t="s">
        <v>14</v>
      </c>
      <c r="E43" s="7" t="s">
        <v>15</v>
      </c>
      <c r="F43" s="7" t="s">
        <v>80</v>
      </c>
      <c r="G43" s="10">
        <v>43555.0</v>
      </c>
      <c r="H43" s="8" t="s">
        <v>17</v>
      </c>
      <c r="I43" s="11" t="str">
        <f>HYPERLINK("https://ub.com.vn/threads/31-03-msb-tuyn-dung-chuyen-vien-quan-h-khach-hang-doanh-nghip-va-va-nh-nhiu-chi-nhanh.257675/#post-929165","Tại đây")</f>
        <v>Tại đây</v>
      </c>
      <c r="J43" s="19"/>
    </row>
    <row r="44">
      <c r="A44" s="7" t="s">
        <v>75</v>
      </c>
      <c r="B44" s="8" t="s">
        <v>12</v>
      </c>
      <c r="C44" s="9" t="s">
        <v>81</v>
      </c>
      <c r="D44" s="8" t="s">
        <v>14</v>
      </c>
      <c r="E44" s="7" t="s">
        <v>15</v>
      </c>
      <c r="F44" s="7" t="s">
        <v>80</v>
      </c>
      <c r="G44" s="10">
        <v>43555.0</v>
      </c>
      <c r="H44" s="8" t="s">
        <v>17</v>
      </c>
      <c r="I44" s="11" t="str">
        <f>HYPERLINK("https://ub.com.vn/threads/31-03-msb-tuyn-dung-chuyen-vien-phat-trin-khach-hang-ca-nhan-rm-rb-msb-tay-nam-b.257676/#post-929166","Tại đây")</f>
        <v>Tại đây</v>
      </c>
      <c r="J44" s="19"/>
    </row>
    <row r="45">
      <c r="A45" s="7" t="s">
        <v>75</v>
      </c>
      <c r="B45" s="8" t="s">
        <v>12</v>
      </c>
      <c r="C45" s="21" t="s">
        <v>82</v>
      </c>
      <c r="D45" s="8" t="s">
        <v>14</v>
      </c>
      <c r="E45" s="7" t="s">
        <v>15</v>
      </c>
      <c r="F45" s="7" t="s">
        <v>56</v>
      </c>
      <c r="G45" s="10">
        <v>43555.0</v>
      </c>
      <c r="H45" s="8" t="s">
        <v>17</v>
      </c>
      <c r="I45" s="11" t="str">
        <f>HYPERLINK("https://ub.com.vn/threads/31-03-msb-tuyn-dung-chuyen-vien-phat-trin-khach-hang-ca-nhan-rm-rb-msb-min-trung.257677/#post-929167","Tại đây")</f>
        <v>Tại đây</v>
      </c>
      <c r="J45" s="19"/>
    </row>
    <row r="46">
      <c r="A46" s="7" t="s">
        <v>75</v>
      </c>
      <c r="B46" s="8" t="s">
        <v>12</v>
      </c>
      <c r="C46" s="9" t="s">
        <v>81</v>
      </c>
      <c r="D46" s="8" t="s">
        <v>14</v>
      </c>
      <c r="E46" s="7" t="s">
        <v>15</v>
      </c>
      <c r="F46" s="7" t="s">
        <v>83</v>
      </c>
      <c r="G46" s="10">
        <v>43555.0</v>
      </c>
      <c r="H46" s="8" t="s">
        <v>17</v>
      </c>
      <c r="I46" s="11" t="str">
        <f>HYPERLINK("https://ub.com.vn/threads/31-03-msb-tuyn-dung-chuyen-vien-phat-trin-khach-hang-ca-nhan-rm-rb-msb-tay-nguyen.257678/#post-929168","Tại đây")</f>
        <v>Tại đây</v>
      </c>
      <c r="J46" s="12"/>
    </row>
    <row r="47">
      <c r="A47" s="7" t="s">
        <v>75</v>
      </c>
      <c r="B47" s="8" t="s">
        <v>12</v>
      </c>
      <c r="C47" s="9" t="s">
        <v>84</v>
      </c>
      <c r="D47" s="8" t="s">
        <v>43</v>
      </c>
      <c r="E47" s="7" t="s">
        <v>34</v>
      </c>
      <c r="F47" s="7" t="s">
        <v>44</v>
      </c>
      <c r="G47" s="10">
        <v>43565.0</v>
      </c>
      <c r="H47" s="8" t="s">
        <v>85</v>
      </c>
      <c r="I47" s="11" t="str">
        <f>HYPERLINK("https://ub.com.vn/threads/10-04-msb-tuyn-dung-chuyen-vien-cao-cap-k-toan-thu-va-hu-kim-qltc-msb-ha-ni.257796/#post-929296","Tại đây")</f>
        <v>Tại đây</v>
      </c>
      <c r="J47" s="12"/>
    </row>
    <row r="48">
      <c r="A48" s="7" t="s">
        <v>75</v>
      </c>
      <c r="B48" s="8" t="s">
        <v>12</v>
      </c>
      <c r="C48" s="9" t="s">
        <v>86</v>
      </c>
      <c r="D48" s="8" t="s">
        <v>43</v>
      </c>
      <c r="E48" s="7" t="s">
        <v>34</v>
      </c>
      <c r="F48" s="7" t="s">
        <v>44</v>
      </c>
      <c r="G48" s="10">
        <v>43575.0</v>
      </c>
      <c r="H48" s="8" t="s">
        <v>87</v>
      </c>
      <c r="I48" s="11" t="str">
        <f>HYPERLINK("https://ub.com.vn/threads/20-04-msb-tuyn-dung-chuyen-vien-cao-cap-chinh-sach-k-toan-qltc-msb-ha-ni.257794/","Tại đây")</f>
        <v>Tại đây</v>
      </c>
      <c r="J48" s="12"/>
    </row>
    <row r="49">
      <c r="A49" s="7" t="s">
        <v>75</v>
      </c>
      <c r="B49" s="8" t="s">
        <v>12</v>
      </c>
      <c r="C49" s="9" t="s">
        <v>81</v>
      </c>
      <c r="D49" s="8" t="s">
        <v>14</v>
      </c>
      <c r="E49" s="7" t="s">
        <v>88</v>
      </c>
      <c r="F49" s="7" t="s">
        <v>40</v>
      </c>
      <c r="G49" s="10">
        <v>43570.0</v>
      </c>
      <c r="H49" s="8" t="s">
        <v>17</v>
      </c>
      <c r="I49" s="11" t="str">
        <f>HYPERLINK("https://ub.com.vn/threads/15-04-msb-tuyn-dung-chuyen-vien-phat-trin-khach-hang-ca-nhan-rb-msb-long-an-tin-giang.257797/#post-929297","Tại đây")</f>
        <v>Tại đây</v>
      </c>
      <c r="J49" s="12"/>
    </row>
    <row r="50">
      <c r="A50" s="7" t="s">
        <v>75</v>
      </c>
      <c r="B50" s="8" t="s">
        <v>12</v>
      </c>
      <c r="C50" s="9" t="s">
        <v>89</v>
      </c>
      <c r="D50" s="8" t="s">
        <v>90</v>
      </c>
      <c r="E50" s="7" t="s">
        <v>15</v>
      </c>
      <c r="F50" s="7" t="s">
        <v>91</v>
      </c>
      <c r="G50" s="10">
        <v>43570.0</v>
      </c>
      <c r="H50" s="8" t="s">
        <v>92</v>
      </c>
      <c r="I50" s="11" t="str">
        <f>HYPERLINK("https://ub.com.vn/threads/15-04-msb-tuyn-dung-chuyen-vien-ho-tro-tin-dung-ss-rb-msb-cn-tho.257798/#post-929298","Tại đây")</f>
        <v>Tại đây</v>
      </c>
      <c r="J50" s="12"/>
    </row>
    <row r="51">
      <c r="A51" s="7" t="s">
        <v>75</v>
      </c>
      <c r="B51" s="8" t="s">
        <v>93</v>
      </c>
      <c r="C51" s="7" t="s">
        <v>94</v>
      </c>
      <c r="D51" s="8" t="s">
        <v>14</v>
      </c>
      <c r="E51" s="7" t="s">
        <v>15</v>
      </c>
      <c r="F51" s="7" t="s">
        <v>44</v>
      </c>
      <c r="G51" s="10">
        <v>43583.0</v>
      </c>
      <c r="H51" s="8" t="s">
        <v>17</v>
      </c>
      <c r="I51" s="11" t="str">
        <f>HYPERLINK("https://ub.com.vn/threads/28-04-msb-tuyn-dung-cng-tac-vien-cham-soc-khach-hang-kcl-msb-ha-ni.257799/#post-929299","Tại đây")</f>
        <v>Tại đây</v>
      </c>
      <c r="J51" s="12"/>
    </row>
    <row r="52">
      <c r="A52" s="7" t="s">
        <v>75</v>
      </c>
      <c r="B52" s="8" t="s">
        <v>12</v>
      </c>
      <c r="C52" s="9" t="s">
        <v>95</v>
      </c>
      <c r="D52" s="8" t="s">
        <v>90</v>
      </c>
      <c r="E52" s="7" t="s">
        <v>15</v>
      </c>
      <c r="F52" s="7" t="s">
        <v>44</v>
      </c>
      <c r="G52" s="10">
        <v>43585.0</v>
      </c>
      <c r="H52" s="8" t="s">
        <v>96</v>
      </c>
      <c r="I52" s="11" t="str">
        <f>HYPERLINK("https://ub.com.vn/threads/30-04-msb-tuyn-dung-chuyen-vien-tu-van-tin-dung-th-chap-rms-msb-ha-ni.257800/#post-929300","Tại đây")</f>
        <v>Tại đây</v>
      </c>
      <c r="J52" s="12"/>
    </row>
    <row r="53">
      <c r="A53" s="7" t="s">
        <v>75</v>
      </c>
      <c r="B53" s="8" t="s">
        <v>12</v>
      </c>
      <c r="C53" s="7" t="s">
        <v>97</v>
      </c>
      <c r="D53" s="8" t="s">
        <v>98</v>
      </c>
      <c r="E53" s="7" t="s">
        <v>15</v>
      </c>
      <c r="F53" s="7" t="s">
        <v>40</v>
      </c>
      <c r="G53" s="10">
        <v>43555.0</v>
      </c>
      <c r="H53" s="8" t="s">
        <v>96</v>
      </c>
      <c r="I53" s="11" t="str">
        <f>HYPERLINK("https://ub.com.vn/threads/10-04-msb-tuyn-dung-cv-hu-kim-kvh-msb-ha-ni-thai-binh.257801/#post-929301","Tại đây")</f>
        <v>Tại đây</v>
      </c>
      <c r="J53" s="12"/>
    </row>
    <row r="54">
      <c r="A54" s="7" t="s">
        <v>75</v>
      </c>
      <c r="B54" s="8" t="s">
        <v>12</v>
      </c>
      <c r="C54" s="7" t="s">
        <v>99</v>
      </c>
      <c r="D54" s="8" t="s">
        <v>98</v>
      </c>
      <c r="E54" s="7" t="s">
        <v>15</v>
      </c>
      <c r="F54" s="7" t="s">
        <v>100</v>
      </c>
      <c r="G54" s="10">
        <v>43570.0</v>
      </c>
      <c r="H54" s="8" t="s">
        <v>101</v>
      </c>
      <c r="I54" s="11" t="str">
        <f>HYPERLINK("https://ub.com.vn/threads/15-04-msb-tuyn-dung-kim-soat-vien-rb-msb-an-giang.257802/#post-929302","Tại đây")</f>
        <v>Tại đây</v>
      </c>
      <c r="J54" s="12"/>
    </row>
    <row r="55">
      <c r="A55" s="7" t="s">
        <v>75</v>
      </c>
      <c r="B55" s="8" t="s">
        <v>12</v>
      </c>
      <c r="C55" s="9" t="s">
        <v>102</v>
      </c>
      <c r="D55" s="8" t="s">
        <v>14</v>
      </c>
      <c r="E55" s="7" t="s">
        <v>15</v>
      </c>
      <c r="F55" s="7" t="s">
        <v>31</v>
      </c>
      <c r="G55" s="10">
        <v>43554.0</v>
      </c>
      <c r="H55" s="8" t="s">
        <v>96</v>
      </c>
      <c r="I55" s="11" t="str">
        <f>HYPERLINK("https://ub.com.vn/threads/30-03-msb-tuyn-dung-chuyen-vien-ban-hang-qua-din-thoai-telesales-rb-msb-h-chi-minh.257803/#post-929303","Tại đây")</f>
        <v>Tại đây</v>
      </c>
      <c r="J55" s="12"/>
    </row>
    <row r="56">
      <c r="A56" s="7" t="s">
        <v>75</v>
      </c>
      <c r="B56" s="8" t="s">
        <v>12</v>
      </c>
      <c r="C56" s="21" t="s">
        <v>103</v>
      </c>
      <c r="D56" s="8" t="s">
        <v>27</v>
      </c>
      <c r="E56" s="7" t="s">
        <v>15</v>
      </c>
      <c r="F56" s="21" t="s">
        <v>80</v>
      </c>
      <c r="G56" s="10">
        <v>43555.0</v>
      </c>
      <c r="H56" s="8" t="s">
        <v>96</v>
      </c>
      <c r="I56" s="11" t="str">
        <f>HYPERLINK("https://ub.com.vn/threads/31-03-msb-tuyn-dung-giao-dch-vien-rb-msb-cac-tnh-khu-vc-tay-nam-b.257804/#post-929304","Tại đây")</f>
        <v>Tại đây</v>
      </c>
      <c r="J56" s="12"/>
    </row>
    <row r="57">
      <c r="A57" s="7" t="s">
        <v>75</v>
      </c>
      <c r="B57" s="8" t="s">
        <v>12</v>
      </c>
      <c r="C57" s="21" t="s">
        <v>103</v>
      </c>
      <c r="D57" s="8" t="s">
        <v>27</v>
      </c>
      <c r="E57" s="7" t="s">
        <v>15</v>
      </c>
      <c r="F57" s="7" t="s">
        <v>31</v>
      </c>
      <c r="G57" s="10">
        <v>43555.0</v>
      </c>
      <c r="H57" s="8" t="s">
        <v>96</v>
      </c>
      <c r="I57" s="11" t="str">
        <f>HYPERLINK("https://ub.com.vn/threads/31-03-msb-tuyn-dung-giao-dch-vien-rb-msb-hcm.257805/#post-929305","Tại đây")</f>
        <v>Tại đây</v>
      </c>
      <c r="J57" s="12"/>
    </row>
    <row r="58">
      <c r="A58" s="7" t="s">
        <v>104</v>
      </c>
      <c r="B58" s="8" t="s">
        <v>12</v>
      </c>
      <c r="C58" s="9" t="s">
        <v>105</v>
      </c>
      <c r="D58" s="8" t="s">
        <v>27</v>
      </c>
      <c r="E58" s="7" t="s">
        <v>15</v>
      </c>
      <c r="F58" s="7" t="s">
        <v>40</v>
      </c>
      <c r="G58" s="10">
        <v>43555.0</v>
      </c>
      <c r="H58" s="8" t="s">
        <v>106</v>
      </c>
      <c r="I58" s="11" t="str">
        <f>HYPERLINK("https://ub.com.vn/threads/scb-thong-bao-chuong-trinh-s-step-2019-chinh-thc-mo-don-hoan-tat-h-so-online.257591/","Tại đây")</f>
        <v>Tại đây</v>
      </c>
      <c r="J58" s="12"/>
    </row>
    <row r="59">
      <c r="A59" s="7" t="s">
        <v>104</v>
      </c>
      <c r="B59" s="8" t="s">
        <v>12</v>
      </c>
      <c r="C59" s="9" t="s">
        <v>107</v>
      </c>
      <c r="D59" s="8" t="s">
        <v>14</v>
      </c>
      <c r="E59" s="7" t="s">
        <v>15</v>
      </c>
      <c r="F59" s="7" t="s">
        <v>108</v>
      </c>
      <c r="G59" s="10">
        <v>43582.0</v>
      </c>
      <c r="H59" s="8" t="s">
        <v>17</v>
      </c>
      <c r="I59" s="11" t="str">
        <f>HYPERLINK("https://ub.com.vn/threads/27-04-scb-tuyn-dung-chuyen-vien-khach-hang-doanh-nghip-min-trung-va-tay-nguyen.257652/#post-929137","Tại đây")</f>
        <v>Tại đây</v>
      </c>
      <c r="J59" s="12"/>
    </row>
    <row r="60">
      <c r="A60" s="7" t="s">
        <v>104</v>
      </c>
      <c r="B60" s="8" t="s">
        <v>12</v>
      </c>
      <c r="C60" s="7" t="s">
        <v>109</v>
      </c>
      <c r="D60" s="8" t="s">
        <v>14</v>
      </c>
      <c r="E60" s="7" t="s">
        <v>15</v>
      </c>
      <c r="F60" s="7" t="s">
        <v>108</v>
      </c>
      <c r="G60" s="10">
        <v>43582.0</v>
      </c>
      <c r="H60" s="8" t="s">
        <v>17</v>
      </c>
      <c r="I60" s="11" t="str">
        <f>HYPERLINK("https://ub.com.vn/threads/27-04-scb-tuyn-dung-chuyen-vien-tu-van-khu-vc-min-trung-va-tay-nguyen.257690/","Tại đây")</f>
        <v>Tại đây</v>
      </c>
      <c r="J60" s="12"/>
    </row>
    <row r="61">
      <c r="A61" s="7" t="s">
        <v>104</v>
      </c>
      <c r="B61" s="8" t="s">
        <v>12</v>
      </c>
      <c r="C61" s="7" t="s">
        <v>110</v>
      </c>
      <c r="D61" s="8" t="s">
        <v>14</v>
      </c>
      <c r="E61" s="7" t="s">
        <v>15</v>
      </c>
      <c r="F61" s="7" t="s">
        <v>108</v>
      </c>
      <c r="G61" s="10">
        <v>43582.0</v>
      </c>
      <c r="H61" s="8" t="s">
        <v>17</v>
      </c>
      <c r="I61" s="11" t="str">
        <f>HYPERLINK("https://ub.com.vn/threads/27-04-scb-tuyn-dung-chuyen-vien-nhan-vien-khach-hang-doanh-nghip-min-trung-va-tay-nguyen.257691/#post-929181","Tại đây")</f>
        <v>Tại đây</v>
      </c>
      <c r="J61" s="12"/>
    </row>
    <row r="62">
      <c r="A62" s="7" t="s">
        <v>104</v>
      </c>
      <c r="B62" s="8" t="s">
        <v>12</v>
      </c>
      <c r="C62" s="7" t="s">
        <v>26</v>
      </c>
      <c r="D62" s="8" t="s">
        <v>27</v>
      </c>
      <c r="E62" s="7" t="s">
        <v>15</v>
      </c>
      <c r="F62" s="7" t="s">
        <v>108</v>
      </c>
      <c r="G62" s="10">
        <v>43582.0</v>
      </c>
      <c r="H62" s="8" t="s">
        <v>17</v>
      </c>
      <c r="I62" s="11" t="str">
        <f>HYPERLINK("https://ub.com.vn/threads/27-04-scb-tuyn-dung-giao-dch-vien-min-trung-va-tay-nguyen.257692/#post-929182","Tại đây")</f>
        <v>Tại đây</v>
      </c>
      <c r="J62" s="12"/>
    </row>
    <row r="63">
      <c r="A63" s="7" t="s">
        <v>111</v>
      </c>
      <c r="B63" s="8" t="s">
        <v>12</v>
      </c>
      <c r="C63" s="9" t="s">
        <v>66</v>
      </c>
      <c r="D63" s="8" t="s">
        <v>14</v>
      </c>
      <c r="E63" s="7" t="s">
        <v>15</v>
      </c>
      <c r="F63" s="7" t="s">
        <v>40</v>
      </c>
      <c r="G63" s="10">
        <v>43601.0</v>
      </c>
      <c r="H63" s="8" t="s">
        <v>17</v>
      </c>
      <c r="I63" s="11" t="str">
        <f>HYPERLINK("https://ub.com.vn/threads/16-05-seabank-thong-bao-tuyn-dung-chuyen-vien-khach-hang-doanh-nghip-binh-duong-dng-nai.257725/#post-929215","Tại đây")</f>
        <v>Tại đây</v>
      </c>
      <c r="J63" s="12"/>
    </row>
    <row r="64">
      <c r="A64" s="7" t="s">
        <v>112</v>
      </c>
      <c r="B64" s="8" t="s">
        <v>12</v>
      </c>
      <c r="C64" s="7" t="s">
        <v>26</v>
      </c>
      <c r="D64" s="8" t="s">
        <v>27</v>
      </c>
      <c r="E64" s="7" t="s">
        <v>15</v>
      </c>
      <c r="F64" s="7" t="s">
        <v>40</v>
      </c>
      <c r="G64" s="10">
        <v>43620.0</v>
      </c>
      <c r="H64" s="8" t="s">
        <v>17</v>
      </c>
      <c r="I64" s="11" t="str">
        <f>HYPERLINK("https://ub.com.vn/threads/06-04-techcombank-tuyn-dung-giao-dch-vien-toan-quc.257668/#post-929158","Tại đây")</f>
        <v>Tại đây</v>
      </c>
      <c r="J64" s="12"/>
    </row>
    <row r="65">
      <c r="A65" s="7" t="s">
        <v>113</v>
      </c>
      <c r="B65" s="8" t="s">
        <v>12</v>
      </c>
      <c r="C65" s="23" t="s">
        <v>114</v>
      </c>
      <c r="D65" s="8" t="s">
        <v>14</v>
      </c>
      <c r="E65" s="7" t="s">
        <v>15</v>
      </c>
      <c r="F65" s="7" t="s">
        <v>40</v>
      </c>
      <c r="G65" s="7" t="s">
        <v>115</v>
      </c>
      <c r="H65" s="8" t="s">
        <v>116</v>
      </c>
      <c r="I65" s="11" t="str">
        <f>HYPERLINK("https://ub.com.vn/threads/30-06-techcombank-tuyn-dung-chuyen-vien-chuyen-vien-cao-cap-khach-hang-doanh-nghip-sme.257667/#post-929157","Tại đây")</f>
        <v>Tại đây</v>
      </c>
      <c r="J65" s="12"/>
    </row>
    <row r="66">
      <c r="A66" s="7" t="s">
        <v>117</v>
      </c>
      <c r="B66" s="8" t="s">
        <v>12</v>
      </c>
      <c r="C66" s="7" t="s">
        <v>118</v>
      </c>
      <c r="D66" s="8" t="s">
        <v>14</v>
      </c>
      <c r="E66" s="7" t="s">
        <v>15</v>
      </c>
      <c r="F66" s="7" t="s">
        <v>44</v>
      </c>
      <c r="G66" s="10">
        <v>43615.0</v>
      </c>
      <c r="H66" s="8" t="s">
        <v>17</v>
      </c>
      <c r="I66" s="11" t="str">
        <f>HYPERLINK("https://ub.com.vn/threads/30-05-tpbank-tuyn-dung-nhan-s-v-tri-quan-h-khach-hang-ha-ni.257631/#post-929115","Tại đây")</f>
        <v>Tại đây</v>
      </c>
      <c r="J66" s="12"/>
    </row>
    <row r="67">
      <c r="A67" s="7" t="s">
        <v>119</v>
      </c>
      <c r="B67" s="8" t="s">
        <v>12</v>
      </c>
      <c r="C67" s="7" t="s">
        <v>120</v>
      </c>
      <c r="D67" s="8" t="s">
        <v>43</v>
      </c>
      <c r="E67" s="7" t="s">
        <v>15</v>
      </c>
      <c r="F67" s="7" t="s">
        <v>44</v>
      </c>
      <c r="G67" s="10">
        <v>43555.0</v>
      </c>
      <c r="H67" s="8" t="s">
        <v>17</v>
      </c>
      <c r="I67" s="11" t="str">
        <f>HYPERLINK("https://ub.com.vn/threads/31-03-vib-tuyn-dung-chuyen-vien-tu-van-bao-him-ha-ni.257604/#post-929088","Tại đây")</f>
        <v>Tại đây</v>
      </c>
      <c r="J67" s="12"/>
    </row>
    <row r="68">
      <c r="A68" s="7" t="s">
        <v>119</v>
      </c>
      <c r="B68" s="8" t="s">
        <v>12</v>
      </c>
      <c r="C68" s="7" t="s">
        <v>26</v>
      </c>
      <c r="D68" s="8" t="s">
        <v>27</v>
      </c>
      <c r="E68" s="7" t="s">
        <v>15</v>
      </c>
      <c r="F68" s="7" t="s">
        <v>121</v>
      </c>
      <c r="G68" s="10">
        <v>43555.0</v>
      </c>
      <c r="H68" s="8" t="s">
        <v>17</v>
      </c>
      <c r="I68" s="11" t="str">
        <f>HYPERLINK("https://ub.com.vn/threads/31-03-vib-tuyn-dung-giao-dch-vien-da-nng.257669/#post-929159","Tại đây")</f>
        <v>Tại đây</v>
      </c>
      <c r="J68" s="12"/>
    </row>
    <row r="69">
      <c r="A69" s="7" t="s">
        <v>119</v>
      </c>
      <c r="B69" s="8" t="s">
        <v>12</v>
      </c>
      <c r="C69" s="24" t="s">
        <v>122</v>
      </c>
      <c r="D69" s="8" t="s">
        <v>14</v>
      </c>
      <c r="E69" s="7" t="s">
        <v>123</v>
      </c>
      <c r="F69" s="7" t="s">
        <v>44</v>
      </c>
      <c r="G69" s="10">
        <v>43555.0</v>
      </c>
      <c r="H69" s="8" t="s">
        <v>124</v>
      </c>
      <c r="I69" s="11" t="str">
        <f>HYPERLINK("https://ub.com.vn/threads/31-03-vib-tuyn-dung-cvcc-cvc-cv-dch-vu-khach-hang-qua-din-thoai.257670/#post-929160","Tại đây")</f>
        <v>Tại đây</v>
      </c>
      <c r="J69" s="12"/>
    </row>
    <row r="70">
      <c r="A70" s="7" t="s">
        <v>125</v>
      </c>
      <c r="B70" s="8" t="s">
        <v>12</v>
      </c>
      <c r="C70" s="7" t="s">
        <v>72</v>
      </c>
      <c r="D70" s="8" t="s">
        <v>43</v>
      </c>
      <c r="E70" s="7" t="s">
        <v>15</v>
      </c>
      <c r="F70" s="7" t="s">
        <v>74</v>
      </c>
      <c r="G70" s="10">
        <v>43570.0</v>
      </c>
      <c r="H70" s="8" t="s">
        <v>17</v>
      </c>
      <c r="I70" s="11" t="str">
        <f>HYPERLINK("https://ub.com.vn/threads/15-04-vietbank-tuyn-dung-nhan-s-nhiu-v-tri-tai-h-chi-minh.257642/#post-929127","Tại đây")</f>
        <v>Tại đây</v>
      </c>
      <c r="J70" s="12"/>
    </row>
    <row r="71">
      <c r="A71" s="7" t="s">
        <v>126</v>
      </c>
      <c r="B71" s="8" t="s">
        <v>12</v>
      </c>
      <c r="C71" s="7" t="s">
        <v>127</v>
      </c>
      <c r="D71" s="8" t="s">
        <v>14</v>
      </c>
      <c r="E71" s="7" t="s">
        <v>15</v>
      </c>
      <c r="F71" s="7" t="s">
        <v>44</v>
      </c>
      <c r="G71" s="10">
        <v>43830.0</v>
      </c>
      <c r="H71" s="8" t="s">
        <v>128</v>
      </c>
      <c r="I71" s="11" t="str">
        <f>HYPERLINK("https://ub.com.vn/threads/31-12-vietcombank-thong-bao-tuyn-dung-chuyen-vien-khach-hang-co-kinh-nghim-cn-chuong-duong.257688/#post-929178","Tại đây")</f>
        <v>Tại đây</v>
      </c>
      <c r="J71" s="12"/>
    </row>
    <row r="72">
      <c r="A72" s="7" t="s">
        <v>126</v>
      </c>
      <c r="B72" s="8" t="s">
        <v>12</v>
      </c>
      <c r="C72" s="7" t="s">
        <v>129</v>
      </c>
      <c r="D72" s="8" t="s">
        <v>43</v>
      </c>
      <c r="E72" s="7" t="s">
        <v>34</v>
      </c>
      <c r="F72" s="7" t="s">
        <v>44</v>
      </c>
      <c r="G72" s="10">
        <v>43549.0</v>
      </c>
      <c r="H72" s="8" t="s">
        <v>130</v>
      </c>
      <c r="I72" s="11" t="str">
        <f>HYPERLINK("https://ub.com.vn/threads/25-03-vietcombank-thong-bao-tuyn-dung-chuyen-vien-phong-kim-tra-ni-b-khu-vc-3-nam-kn.257687/","Tại đây")</f>
        <v>Tại đây</v>
      </c>
      <c r="J72" s="12"/>
    </row>
    <row r="73">
      <c r="A73" s="7" t="s">
        <v>126</v>
      </c>
      <c r="B73" s="8" t="s">
        <v>12</v>
      </c>
      <c r="C73" s="9" t="s">
        <v>131</v>
      </c>
      <c r="D73" s="8" t="s">
        <v>98</v>
      </c>
      <c r="E73" s="7" t="s">
        <v>15</v>
      </c>
      <c r="F73" s="7" t="s">
        <v>44</v>
      </c>
      <c r="G73" s="10">
        <v>43549.0</v>
      </c>
      <c r="H73" s="8" t="s">
        <v>35</v>
      </c>
      <c r="I73" s="11" t="str">
        <f>HYPERLINK("https://ub.com.vn/threads/25-03-vietcombank-thong-bao-tuyn-dung-chuyen-vien-nhom-quan-ly-kim-th-d-an-corebanking.257689/#post-929179","Tại đây")</f>
        <v>Tại đây</v>
      </c>
      <c r="J73" s="12"/>
    </row>
    <row r="74">
      <c r="A74" s="7" t="s">
        <v>132</v>
      </c>
      <c r="B74" s="8" t="s">
        <v>12</v>
      </c>
      <c r="C74" s="9" t="s">
        <v>133</v>
      </c>
      <c r="D74" s="8" t="s">
        <v>73</v>
      </c>
      <c r="E74" s="7" t="s">
        <v>15</v>
      </c>
      <c r="F74" s="7" t="s">
        <v>44</v>
      </c>
      <c r="G74" s="10">
        <v>43539.0</v>
      </c>
      <c r="H74" s="8" t="s">
        <v>17</v>
      </c>
      <c r="I74" s="11" t="str">
        <f>HYPERLINK("https://ub.com.vn/threads/15-03-vietinbank-tuyn-dung-can-b-cong-ty-c-phn-bao-him-ngan-hang-tmcp-cong-thuong-vbi.257739/#post-929230","Tại đây")</f>
        <v>Tại đây</v>
      </c>
      <c r="J74" s="12"/>
    </row>
    <row r="75">
      <c r="A75" s="7" t="s">
        <v>134</v>
      </c>
      <c r="B75" s="8" t="s">
        <v>12</v>
      </c>
      <c r="C75" s="20" t="s">
        <v>135</v>
      </c>
      <c r="D75" s="8" t="s">
        <v>14</v>
      </c>
      <c r="E75" s="7" t="s">
        <v>15</v>
      </c>
      <c r="F75" s="7" t="s">
        <v>44</v>
      </c>
      <c r="G75" s="10">
        <v>43566.0</v>
      </c>
      <c r="H75" s="8" t="s">
        <v>60</v>
      </c>
      <c r="I75" s="11" t="str">
        <f>HYPERLINK("https://ub.com.vn/threads/11-04-vpbank-tuyn-dung-chuyen-vien-khach-hang-doanh-nghip-va-va-nh-sme-ha-ni.257648/#post-929133","Tại đây")</f>
        <v>Tại đây</v>
      </c>
      <c r="J75" s="12"/>
    </row>
    <row r="76">
      <c r="A76" s="7" t="s">
        <v>134</v>
      </c>
      <c r="B76" s="8" t="s">
        <v>12</v>
      </c>
      <c r="C76" s="7" t="s">
        <v>136</v>
      </c>
      <c r="D76" s="8" t="s">
        <v>14</v>
      </c>
      <c r="E76" s="7" t="s">
        <v>15</v>
      </c>
      <c r="F76" s="7" t="s">
        <v>137</v>
      </c>
      <c r="G76" s="10">
        <v>43552.0</v>
      </c>
      <c r="H76" s="8" t="s">
        <v>92</v>
      </c>
      <c r="I76" s="11" t="str">
        <f>HYPERLINK("https://ub.com.vn/threads/28-03-vpbank-tuyn-dung-chuyen-vien-dch-vu-khach-hang-bac-ninh.257649/#post-929134","Tại đây")</f>
        <v>Tại đây</v>
      </c>
      <c r="J76" s="12"/>
    </row>
    <row r="77">
      <c r="A77" s="7" t="s">
        <v>134</v>
      </c>
      <c r="B77" s="8" t="s">
        <v>12</v>
      </c>
      <c r="C77" s="9" t="s">
        <v>138</v>
      </c>
      <c r="D77" s="8" t="s">
        <v>14</v>
      </c>
      <c r="E77" s="7" t="s">
        <v>15</v>
      </c>
      <c r="F77" s="7" t="s">
        <v>137</v>
      </c>
      <c r="G77" s="10">
        <v>43535.0</v>
      </c>
      <c r="H77" s="8" t="s">
        <v>124</v>
      </c>
      <c r="I77" s="11" t="str">
        <f>HYPERLINK("https://ub.com.vn/threads/28-03-vpbank-tuyn-dung-chuyen-vien-tu-van-tai-chinh-ca-nhan-bac-ninh.257651/#post-929136","Tại đây")</f>
        <v>Tại đây</v>
      </c>
      <c r="J77" s="12"/>
    </row>
    <row r="78">
      <c r="A78" s="7" t="s">
        <v>139</v>
      </c>
      <c r="B78" s="8" t="s">
        <v>12</v>
      </c>
      <c r="C78" s="25" t="s">
        <v>140</v>
      </c>
      <c r="D78" s="8" t="s">
        <v>27</v>
      </c>
      <c r="E78" s="7" t="s">
        <v>15</v>
      </c>
      <c r="F78" s="7" t="s">
        <v>141</v>
      </c>
      <c r="G78" s="7" t="s">
        <v>142</v>
      </c>
      <c r="H78" s="8" t="s">
        <v>17</v>
      </c>
      <c r="I78" s="11" t="str">
        <f>HYPERLINK("https://ub.com.vn/threads/lienvietpostbank-tuyen-dung-cac-vi-tri-chuyen-vien-giao-dich-vien.256304/#post-927736","Tại đây")</f>
        <v>Tại đây</v>
      </c>
      <c r="J78" s="11"/>
    </row>
    <row r="79">
      <c r="A79" s="7" t="s">
        <v>143</v>
      </c>
      <c r="B79" s="8" t="s">
        <v>12</v>
      </c>
      <c r="C79" s="7" t="s">
        <v>26</v>
      </c>
      <c r="D79" s="8" t="s">
        <v>27</v>
      </c>
      <c r="E79" s="7" t="s">
        <v>15</v>
      </c>
      <c r="F79" s="7" t="s">
        <v>40</v>
      </c>
      <c r="G79" s="10">
        <v>43830.0</v>
      </c>
      <c r="H79" s="8" t="s">
        <v>17</v>
      </c>
      <c r="I79" s="11" t="str">
        <f>HYPERLINK("https://ub.com.vn/threads/31-12-seabank-thong-bao-tuyen-dung-giao-dich-vien-tren-nhieu-chi-nhanh.256618/#post-928076","Tại đây")</f>
        <v>Tại đây</v>
      </c>
      <c r="J79" s="11"/>
    </row>
    <row r="80">
      <c r="A80" s="7" t="s">
        <v>143</v>
      </c>
      <c r="B80" s="8" t="s">
        <v>12</v>
      </c>
      <c r="C80" s="7" t="s">
        <v>144</v>
      </c>
      <c r="D80" s="8" t="s">
        <v>14</v>
      </c>
      <c r="E80" s="7" t="s">
        <v>15</v>
      </c>
      <c r="F80" s="7" t="s">
        <v>40</v>
      </c>
      <c r="G80" s="10">
        <v>43830.0</v>
      </c>
      <c r="H80" s="8" t="s">
        <v>92</v>
      </c>
      <c r="I80" s="11" t="str">
        <f>HYPERLINK("https://ub.com.vn/threads/31-12-seabank-thong-bao-tuyen-dung-cv-cvc-cvcc-khach-hang-ca-nhan-1-3-nam.256620/","Tại đây")</f>
        <v>Tại đây</v>
      </c>
      <c r="J80" s="11"/>
    </row>
    <row r="81">
      <c r="A81" s="7" t="s">
        <v>143</v>
      </c>
      <c r="B81" s="8" t="s">
        <v>12</v>
      </c>
      <c r="C81" s="25" t="s">
        <v>145</v>
      </c>
      <c r="D81" s="8" t="s">
        <v>14</v>
      </c>
      <c r="E81" s="7" t="s">
        <v>15</v>
      </c>
      <c r="F81" s="7" t="s">
        <v>146</v>
      </c>
      <c r="G81" s="10">
        <v>43830.0</v>
      </c>
      <c r="H81" s="8" t="s">
        <v>147</v>
      </c>
      <c r="I81" s="11" t="str">
        <f>HYPERLINK("https://ub.com.vn/threads/31-12-seabank-thong-bao-tuyen-dung-cv-cvc-cvcc-khach-hang-uu-tien-chi-nhanh-hue.256678/#post-928136","Tại đây")</f>
        <v>Tại đây</v>
      </c>
      <c r="J81" s="11"/>
    </row>
    <row r="82">
      <c r="A82" s="7" t="s">
        <v>143</v>
      </c>
      <c r="B82" s="8" t="s">
        <v>12</v>
      </c>
      <c r="C82" s="7" t="s">
        <v>103</v>
      </c>
      <c r="D82" s="8" t="s">
        <v>27</v>
      </c>
      <c r="E82" s="7" t="s">
        <v>15</v>
      </c>
      <c r="F82" s="7" t="s">
        <v>146</v>
      </c>
      <c r="G82" s="10">
        <v>43830.0</v>
      </c>
      <c r="H82" s="8" t="s">
        <v>17</v>
      </c>
      <c r="I82" s="11" t="str">
        <f>HYPERLINK("https://ub.com.vn/threads/31-12-seabank-thong-bao-tuyen-dung-giao-dich-vien-thua-thien-hue.256675/#post-928133","Tại đây")</f>
        <v>Tại đây</v>
      </c>
      <c r="J82" s="11"/>
    </row>
    <row r="83">
      <c r="A83" s="7" t="s">
        <v>143</v>
      </c>
      <c r="B83" s="8" t="s">
        <v>12</v>
      </c>
      <c r="C83" s="25" t="s">
        <v>148</v>
      </c>
      <c r="D83" s="8" t="s">
        <v>14</v>
      </c>
      <c r="E83" s="7" t="s">
        <v>15</v>
      </c>
      <c r="F83" s="7" t="s">
        <v>149</v>
      </c>
      <c r="G83" s="10">
        <v>43830.0</v>
      </c>
      <c r="H83" s="8" t="s">
        <v>150</v>
      </c>
      <c r="I83" s="11" t="str">
        <f>HYPERLINK("https://ub.com.vn/threads/31-12-seabank-thong-bao-tuyen-dung-cv-cvc-cvcc-khach-hang-ca-nhan-cn-hue.256676/#post-928134","Tại đây")</f>
        <v>Tại đây</v>
      </c>
      <c r="J83" s="11"/>
    </row>
    <row r="84">
      <c r="A84" s="7" t="s">
        <v>143</v>
      </c>
      <c r="B84" s="8" t="s">
        <v>12</v>
      </c>
      <c r="C84" s="7" t="s">
        <v>151</v>
      </c>
      <c r="D84" s="8" t="s">
        <v>14</v>
      </c>
      <c r="E84" s="7" t="s">
        <v>15</v>
      </c>
      <c r="F84" s="7" t="s">
        <v>146</v>
      </c>
      <c r="G84" s="10">
        <v>43830.0</v>
      </c>
      <c r="H84" s="8" t="s">
        <v>92</v>
      </c>
      <c r="I84" s="11" t="str">
        <f>HYPERLINK("https://ub.com.vn/threads/31-12-seabank-thong-bao-tuyen-dung-cv-cvc-cvcc-khach-hang-doanh-nghiep-chi-nhanh-hue.256677/#post-928135","Tại đây")</f>
        <v>Tại đây</v>
      </c>
      <c r="J84" s="11"/>
    </row>
    <row r="85">
      <c r="A85" s="7" t="s">
        <v>143</v>
      </c>
      <c r="B85" s="8" t="s">
        <v>12</v>
      </c>
      <c r="C85" s="25" t="s">
        <v>152</v>
      </c>
      <c r="D85" s="8" t="s">
        <v>14</v>
      </c>
      <c r="E85" s="7" t="s">
        <v>15</v>
      </c>
      <c r="F85" s="7" t="s">
        <v>146</v>
      </c>
      <c r="G85" s="10">
        <v>43830.0</v>
      </c>
      <c r="H85" s="8" t="s">
        <v>17</v>
      </c>
      <c r="I85" s="11" t="str">
        <f>HYPERLINK("https://ub.com.vn/threads/31-12-seabank-thong-bao-tuyen-dung-cv-cvc-cvcc-khach-hang-hoat-dong-chi-nhanh-hue.256679/#post-928137","Tại đây")</f>
        <v>Tại đây</v>
      </c>
      <c r="J85" s="11"/>
    </row>
    <row r="86">
      <c r="A86" s="7" t="s">
        <v>143</v>
      </c>
      <c r="B86" s="8" t="s">
        <v>12</v>
      </c>
      <c r="C86" s="7" t="s">
        <v>26</v>
      </c>
      <c r="D86" s="8" t="s">
        <v>27</v>
      </c>
      <c r="E86" s="7" t="s">
        <v>15</v>
      </c>
      <c r="F86" s="7" t="s">
        <v>40</v>
      </c>
      <c r="G86" s="10">
        <v>43830.0</v>
      </c>
      <c r="H86" s="8" t="s">
        <v>17</v>
      </c>
      <c r="I86" s="11" t="str">
        <f>HYPERLINK("https://ub.com.vn/threads/seabank-thong-bao-tuyen-dung-giao-dich-vien-hai-phong.256326/#post-927758","Tại đây")</f>
        <v>Tại đây</v>
      </c>
      <c r="J86" s="11"/>
    </row>
    <row r="87">
      <c r="A87" s="7" t="s">
        <v>153</v>
      </c>
      <c r="B87" s="8" t="s">
        <v>12</v>
      </c>
      <c r="C87" s="7" t="s">
        <v>26</v>
      </c>
      <c r="D87" s="8" t="s">
        <v>27</v>
      </c>
      <c r="E87" s="7" t="s">
        <v>15</v>
      </c>
      <c r="F87" s="7" t="s">
        <v>31</v>
      </c>
      <c r="G87" s="10">
        <v>43799.0</v>
      </c>
      <c r="H87" s="8" t="s">
        <v>106</v>
      </c>
      <c r="I87" s="11" t="str">
        <f>HYPERLINK("https://ub.com.vn/threads/30-11-abbank-thong-bao-tuyen-dung-giao-dich-vien-kv-tp-ho-chi-minh.256708/#post-928166","Tại đây")</f>
        <v>Tại đây</v>
      </c>
      <c r="J87" s="11"/>
    </row>
    <row r="88">
      <c r="A88" s="7" t="s">
        <v>153</v>
      </c>
      <c r="B88" s="8" t="s">
        <v>12</v>
      </c>
      <c r="C88" s="25" t="s">
        <v>154</v>
      </c>
      <c r="D88" s="8" t="s">
        <v>19</v>
      </c>
      <c r="E88" s="7" t="s">
        <v>15</v>
      </c>
      <c r="F88" s="7" t="s">
        <v>155</v>
      </c>
      <c r="G88" s="10">
        <v>43748.0</v>
      </c>
      <c r="H88" s="8" t="s">
        <v>17</v>
      </c>
      <c r="I88" s="11" t="str">
        <f>HYPERLINK("https://ub.com.vn/threads/10-10-abbank-thong-bao-tuyen-dung-chuyen-vien-nhan-vien-tham-dinh-tai-san-hung-yen-ha-noi.256704/#post-928162","Tại đây")</f>
        <v>Tại đây</v>
      </c>
      <c r="J88" s="11"/>
    </row>
    <row r="89">
      <c r="A89" s="7" t="s">
        <v>153</v>
      </c>
      <c r="B89" s="8" t="s">
        <v>12</v>
      </c>
      <c r="C89" s="7" t="s">
        <v>156</v>
      </c>
      <c r="D89" s="8" t="s">
        <v>14</v>
      </c>
      <c r="E89" s="7" t="s">
        <v>15</v>
      </c>
      <c r="F89" s="7" t="s">
        <v>157</v>
      </c>
      <c r="G89" s="10">
        <v>43739.0</v>
      </c>
      <c r="H89" s="8" t="s">
        <v>158</v>
      </c>
      <c r="I89" s="11" t="str">
        <f>HYPERLINK("https://ub.com.vn/threads/01-10-abbank-thong-bao-tuyen-dung-chuyen-vien-quan-he-khach-hang-ca-nhan-doanh-nghiep-ha-noi.256702/#post-928160","Tại đây")</f>
        <v>Tại đây</v>
      </c>
      <c r="J89" s="11"/>
    </row>
    <row r="90">
      <c r="A90" s="7" t="s">
        <v>153</v>
      </c>
      <c r="B90" s="8" t="s">
        <v>12</v>
      </c>
      <c r="C90" s="7" t="s">
        <v>159</v>
      </c>
      <c r="D90" s="8" t="s">
        <v>14</v>
      </c>
      <c r="E90" s="7" t="s">
        <v>15</v>
      </c>
      <c r="F90" s="7" t="s">
        <v>31</v>
      </c>
      <c r="G90" s="10">
        <v>43739.0</v>
      </c>
      <c r="H90" s="8" t="s">
        <v>17</v>
      </c>
      <c r="I90" s="11" t="str">
        <f>HYPERLINK("https://ub.com.vn/threads/01-10-abbank-thong-bao-tuyen-dung-chuyen-vien-quan-he-khach-hang-doanh-nghiep-vua-va-nho-sme-hcm.256709/#post-928167","Tại đây")</f>
        <v>Tại đây</v>
      </c>
      <c r="J90" s="11"/>
    </row>
    <row r="91">
      <c r="A91" s="7" t="s">
        <v>134</v>
      </c>
      <c r="B91" s="8" t="s">
        <v>160</v>
      </c>
      <c r="C91" s="7" t="s">
        <v>161</v>
      </c>
      <c r="D91" s="8" t="s">
        <v>90</v>
      </c>
      <c r="E91" s="7" t="s">
        <v>15</v>
      </c>
      <c r="F91" s="7" t="s">
        <v>162</v>
      </c>
      <c r="G91" s="10">
        <v>43738.0</v>
      </c>
      <c r="H91" s="8" t="s">
        <v>17</v>
      </c>
      <c r="I91" s="11" t="str">
        <f>HYPERLINK("https://ub.com.vn/threads/30-9-vpbank-giang-vo-thong-bao-tuyen-dung-thuc-tap-sinh-tiem-nang-2019.256533/","Tại đây")</f>
        <v>Tại đây</v>
      </c>
      <c r="J91" s="11"/>
    </row>
    <row r="92">
      <c r="A92" s="7" t="s">
        <v>153</v>
      </c>
      <c r="B92" s="8" t="s">
        <v>12</v>
      </c>
      <c r="C92" s="25" t="s">
        <v>163</v>
      </c>
      <c r="D92" s="8" t="s">
        <v>14</v>
      </c>
      <c r="E92" s="7" t="s">
        <v>15</v>
      </c>
      <c r="F92" s="7" t="s">
        <v>164</v>
      </c>
      <c r="G92" s="10">
        <v>43647.0</v>
      </c>
      <c r="H92" s="8" t="s">
        <v>17</v>
      </c>
      <c r="I92" s="11" t="str">
        <f>HYPERLINK("https://ub.com.vn/threads/01-07-abbank-thong-bao-tuyen-dung-chuyen-vien-quan-he-khach-hang-doanh-nghiep-lon-vinh-phuc.256705/#post-928163","Tại đây")</f>
        <v>Tại đây</v>
      </c>
      <c r="J92" s="11"/>
    </row>
    <row r="93">
      <c r="A93" s="7" t="s">
        <v>153</v>
      </c>
      <c r="B93" s="8" t="s">
        <v>12</v>
      </c>
      <c r="C93" s="25" t="s">
        <v>165</v>
      </c>
      <c r="D93" s="8" t="s">
        <v>14</v>
      </c>
      <c r="E93" s="7" t="s">
        <v>15</v>
      </c>
      <c r="F93" s="7" t="s">
        <v>44</v>
      </c>
      <c r="G93" s="10">
        <v>43647.0</v>
      </c>
      <c r="H93" s="8" t="s">
        <v>17</v>
      </c>
      <c r="I93" s="11" t="str">
        <f>HYPERLINK("https://ub.com.vn/threads/01-07-abbank-thong-bao-tuyen-dung-chuyen-vien-quan-he-khach-hang-doanh-nghiep-vua-va-nho-ha-noi.256706/#post-928164","Tại đây")</f>
        <v>Tại đây</v>
      </c>
      <c r="J93" s="11"/>
    </row>
    <row r="94">
      <c r="A94" s="7" t="s">
        <v>153</v>
      </c>
      <c r="B94" s="8" t="s">
        <v>12</v>
      </c>
      <c r="C94" s="7" t="s">
        <v>166</v>
      </c>
      <c r="D94" s="8" t="s">
        <v>14</v>
      </c>
      <c r="E94" s="7" t="s">
        <v>15</v>
      </c>
      <c r="F94" s="7" t="s">
        <v>44</v>
      </c>
      <c r="G94" s="10">
        <v>43647.0</v>
      </c>
      <c r="H94" s="8" t="s">
        <v>17</v>
      </c>
      <c r="I94" s="11" t="str">
        <f>HYPERLINK("https://ub.com.vn/threads/01-07-abbank-thong-bao-tuyen-dung-chuyen-vien-quan-he-khach-hang-ca-nhan-smes-ha-noi.256707/#post-928165","Tại đây")</f>
        <v>Tại đây</v>
      </c>
      <c r="J94" s="11"/>
    </row>
    <row r="95">
      <c r="A95" s="7" t="s">
        <v>153</v>
      </c>
      <c r="B95" s="8" t="s">
        <v>12</v>
      </c>
      <c r="C95" s="7" t="s">
        <v>167</v>
      </c>
      <c r="D95" s="8" t="s">
        <v>14</v>
      </c>
      <c r="E95" s="7" t="s">
        <v>15</v>
      </c>
      <c r="F95" s="7" t="s">
        <v>31</v>
      </c>
      <c r="G95" s="10">
        <v>43623.0</v>
      </c>
      <c r="H95" s="8" t="s">
        <v>17</v>
      </c>
      <c r="I95" s="11" t="str">
        <f>HYPERLINK("https://ub.com.vn/threads/07-06-abbank-thong-bao-tuyen-dung-chuyen-vien-quan-he-khach-hang-ca-nhan-ho-chi-minh.256710/#post-928168","Tại đây")</f>
        <v>Tại đây</v>
      </c>
      <c r="J95" s="11"/>
    </row>
    <row r="96">
      <c r="A96" s="7" t="s">
        <v>113</v>
      </c>
      <c r="B96" s="8" t="s">
        <v>160</v>
      </c>
      <c r="C96" s="7" t="s">
        <v>168</v>
      </c>
      <c r="D96" s="8" t="s">
        <v>73</v>
      </c>
      <c r="E96" s="7" t="s">
        <v>15</v>
      </c>
      <c r="F96" s="26" t="s">
        <v>40</v>
      </c>
      <c r="G96" s="10">
        <v>43616.0</v>
      </c>
      <c r="H96" s="8" t="s">
        <v>106</v>
      </c>
      <c r="I96" s="11" t="str">
        <f>HYPERLINK("https://ub.com.vn/threads/31-05-echcombank-tuyn-dung-thc-tp-sinh-khi-quan-tr-ngun-nhan-lc-hr19-hcm-ha-ni.257146/#post-928615","Tại đây")</f>
        <v>Tại đây</v>
      </c>
      <c r="J96" s="11"/>
    </row>
    <row r="97">
      <c r="A97" s="17" t="s">
        <v>169</v>
      </c>
      <c r="B97" s="27" t="s">
        <v>12</v>
      </c>
      <c r="C97" s="17" t="s">
        <v>170</v>
      </c>
      <c r="D97" s="27" t="s">
        <v>19</v>
      </c>
      <c r="E97" s="17" t="s">
        <v>34</v>
      </c>
      <c r="F97" s="17" t="s">
        <v>44</v>
      </c>
      <c r="G97" s="28">
        <v>43615.0</v>
      </c>
      <c r="H97" s="27" t="s">
        <v>17</v>
      </c>
      <c r="I97" s="29" t="str">
        <f>HYPERLINK("https://ub.com.vn/threads/30-05-oceanbank-tuyen-dung-chuyen-vien-tham-dinh-tin-dung-doanh-nghiep-uu-tien-ung-vien-nam.256863/","Tại đây")</f>
        <v>Tại đây</v>
      </c>
      <c r="J97" s="29"/>
    </row>
    <row r="98">
      <c r="A98" s="7" t="s">
        <v>139</v>
      </c>
      <c r="B98" s="8" t="s">
        <v>12</v>
      </c>
      <c r="C98" s="7" t="s">
        <v>171</v>
      </c>
      <c r="D98" s="8" t="s">
        <v>43</v>
      </c>
      <c r="E98" s="7" t="s">
        <v>15</v>
      </c>
      <c r="F98" s="7" t="s">
        <v>155</v>
      </c>
      <c r="G98" s="10">
        <v>43585.0</v>
      </c>
      <c r="H98" s="8" t="s">
        <v>106</v>
      </c>
      <c r="I98" s="11" t="str">
        <f>HYPERLINK("https://ub.com.vn/threads/lienvietpostbank-tuyen-dung-nhieu-vi-tri-tren-17-tinh-thanh.256306/#post-927738","Tại đây")</f>
        <v>Tại đây</v>
      </c>
      <c r="J98" s="11"/>
    </row>
    <row r="99">
      <c r="A99" s="7" t="s">
        <v>143</v>
      </c>
      <c r="B99" s="8" t="s">
        <v>12</v>
      </c>
      <c r="C99" s="7" t="s">
        <v>172</v>
      </c>
      <c r="D99" s="8" t="s">
        <v>98</v>
      </c>
      <c r="E99" s="7" t="s">
        <v>15</v>
      </c>
      <c r="F99" s="7" t="s">
        <v>146</v>
      </c>
      <c r="G99" s="10">
        <v>43585.0</v>
      </c>
      <c r="H99" s="8" t="s">
        <v>101</v>
      </c>
      <c r="I99" s="11" t="str">
        <f>HYPERLINK("https://ub.com.vn/threads/30-04-seabank-thong-bao-tuyen-dung-giam-doc-khach-hang-doanh-nghiep-hue.256674/#post-928132","Tại đây")</f>
        <v>Tại đây</v>
      </c>
      <c r="J99" s="11"/>
    </row>
    <row r="100">
      <c r="A100" s="7" t="s">
        <v>113</v>
      </c>
      <c r="B100" s="8" t="s">
        <v>160</v>
      </c>
      <c r="C100" s="7" t="s">
        <v>173</v>
      </c>
      <c r="D100" s="8" t="s">
        <v>14</v>
      </c>
      <c r="E100" s="7" t="s">
        <v>15</v>
      </c>
      <c r="F100" s="7" t="s">
        <v>44</v>
      </c>
      <c r="G100" s="10">
        <v>43585.0</v>
      </c>
      <c r="H100" s="8" t="s">
        <v>17</v>
      </c>
      <c r="I100" s="11" t="str">
        <f>HYPERLINK("https://ub.com.vn/threads/30-04-techcombank-tuyen-dung-chuyen-vien-ho-tro-tin-dung-ss19-khoi-ban-hang-va-kenh-phan-phoi.256650/#post-928108","Tại đây")</f>
        <v>Tại đây</v>
      </c>
      <c r="J100" s="11"/>
    </row>
    <row r="101">
      <c r="A101" s="7" t="s">
        <v>113</v>
      </c>
      <c r="B101" s="8" t="s">
        <v>12</v>
      </c>
      <c r="C101" s="25" t="s">
        <v>174</v>
      </c>
      <c r="D101" s="8" t="s">
        <v>14</v>
      </c>
      <c r="E101" s="7" t="s">
        <v>15</v>
      </c>
      <c r="F101" s="7" t="s">
        <v>155</v>
      </c>
      <c r="G101" s="10">
        <v>43585.0</v>
      </c>
      <c r="H101" s="8" t="s">
        <v>147</v>
      </c>
      <c r="I101" s="11" t="str">
        <f>HYPERLINK("https://ub.com.vn/threads/30-04-techcombank-tuyen-dung-chuyen-vien-khach-hang-ca-nhan-tai-nhieu-chi-nhanh.256651/#post-928109","Tại đây")</f>
        <v>Tại đây</v>
      </c>
      <c r="J101" s="11"/>
    </row>
    <row r="102">
      <c r="A102" s="17" t="s">
        <v>113</v>
      </c>
      <c r="B102" s="27" t="s">
        <v>12</v>
      </c>
      <c r="C102" s="7" t="s">
        <v>174</v>
      </c>
      <c r="D102" s="27" t="s">
        <v>14</v>
      </c>
      <c r="E102" s="17" t="s">
        <v>15</v>
      </c>
      <c r="F102" s="17" t="s">
        <v>155</v>
      </c>
      <c r="G102" s="28">
        <v>43585.0</v>
      </c>
      <c r="H102" s="27" t="s">
        <v>147</v>
      </c>
      <c r="I102" s="29" t="str">
        <f>HYPERLINK("https://ub.com.vn/threads/30-04-techcombank-tuyen-dung-chuyen-vien-khach-hang-ca-nhan-nhieu-chi-nhanh.256811/#post-928271","Tại đây")</f>
        <v>Tại đây</v>
      </c>
      <c r="J102" s="29"/>
    </row>
    <row r="103">
      <c r="A103" s="7" t="s">
        <v>113</v>
      </c>
      <c r="B103" s="8" t="s">
        <v>12</v>
      </c>
      <c r="C103" s="30" t="s">
        <v>175</v>
      </c>
      <c r="D103" s="8" t="s">
        <v>14</v>
      </c>
      <c r="E103" s="7" t="s">
        <v>15</v>
      </c>
      <c r="F103" s="7" t="s">
        <v>176</v>
      </c>
      <c r="G103" s="10">
        <v>43570.0</v>
      </c>
      <c r="H103" s="8" t="s">
        <v>124</v>
      </c>
      <c r="I103" s="11" t="str">
        <f>HYPERLINK("https://ub.com.vn/threads/15-04-techcombank-tuyn-dung-chuyen-vien-tu-van-dch-vu-tai-chinh-ca-nhan-min-bac.257145/#post-928614","Tại đây")</f>
        <v>Tại đây</v>
      </c>
      <c r="J103" s="11"/>
    </row>
    <row r="104">
      <c r="A104" s="7" t="s">
        <v>139</v>
      </c>
      <c r="B104" s="8" t="s">
        <v>12</v>
      </c>
      <c r="C104" s="25" t="s">
        <v>177</v>
      </c>
      <c r="D104" s="8" t="s">
        <v>43</v>
      </c>
      <c r="E104" s="7" t="s">
        <v>15</v>
      </c>
      <c r="F104" s="7" t="s">
        <v>68</v>
      </c>
      <c r="G104" s="10">
        <v>43555.0</v>
      </c>
      <c r="H104" s="8" t="s">
        <v>106</v>
      </c>
      <c r="I104" s="11" t="str">
        <f>HYPERLINK("https://ub.com.vn/threads/lienvietpostbank-tuyen-dung-kiem-soat-vien-giao-dich-vien-chuyen-vien-khach-hang.256305/#post-927737","Tại đây")</f>
        <v>Tại đây</v>
      </c>
      <c r="J104" s="11"/>
    </row>
    <row r="105">
      <c r="A105" s="7" t="s">
        <v>75</v>
      </c>
      <c r="B105" s="8" t="s">
        <v>12</v>
      </c>
      <c r="C105" s="7" t="s">
        <v>178</v>
      </c>
      <c r="D105" s="8" t="s">
        <v>90</v>
      </c>
      <c r="E105" s="7" t="s">
        <v>15</v>
      </c>
      <c r="F105" s="7" t="s">
        <v>56</v>
      </c>
      <c r="G105" s="10">
        <v>43555.0</v>
      </c>
      <c r="H105" s="8" t="s">
        <v>17</v>
      </c>
      <c r="I105" s="11" t="str">
        <f>HYPERLINK("https://ub.com.vn/threads/31-03-msb-tuyen-dung-chuyen-vien-tu-van-tin-dung-the-chap-rms-rb-msb-khu-vuc-mien-trung.256622/#post-928080","Tại đây")</f>
        <v>Tại đây</v>
      </c>
      <c r="J105" s="11"/>
    </row>
    <row r="106">
      <c r="A106" s="7" t="s">
        <v>75</v>
      </c>
      <c r="B106" s="8" t="s">
        <v>12</v>
      </c>
      <c r="C106" s="7" t="s">
        <v>78</v>
      </c>
      <c r="D106" s="8" t="s">
        <v>14</v>
      </c>
      <c r="E106" s="7" t="s">
        <v>15</v>
      </c>
      <c r="F106" s="7" t="s">
        <v>155</v>
      </c>
      <c r="G106" s="10">
        <v>43555.0</v>
      </c>
      <c r="H106" s="8" t="s">
        <v>17</v>
      </c>
      <c r="I106" s="11" t="str">
        <f>HYPERLINK("https://ub.com.vn/threads/31-03-msb-tuyen-dung-chuyen-vien-tu-van-khach-hang-cs-rb-msb-tren-nhieu-khu-vuc.256623/#post-928081","Tại đây")</f>
        <v>Tại đây</v>
      </c>
      <c r="J106" s="11"/>
    </row>
    <row r="107">
      <c r="A107" s="7" t="s">
        <v>75</v>
      </c>
      <c r="B107" s="8" t="s">
        <v>12</v>
      </c>
      <c r="C107" s="25" t="s">
        <v>81</v>
      </c>
      <c r="D107" s="8" t="s">
        <v>14</v>
      </c>
      <c r="E107" s="7" t="s">
        <v>15</v>
      </c>
      <c r="F107" s="7" t="s">
        <v>155</v>
      </c>
      <c r="G107" s="10">
        <v>43555.0</v>
      </c>
      <c r="H107" s="8" t="s">
        <v>17</v>
      </c>
      <c r="I107" s="11" t="str">
        <f>HYPERLINK("https://ub.com.vn/threads/31-03-msb-tuyen-dung-chuyen-vien-phat-trien-khach-hang-ca-nhan-rm-rb-msb-nhieu-khu-vuc.256625/#post-928083","Tại đây")</f>
        <v>Tại đây</v>
      </c>
      <c r="J107" s="11"/>
    </row>
    <row r="108">
      <c r="A108" s="7" t="s">
        <v>75</v>
      </c>
      <c r="B108" s="8" t="s">
        <v>12</v>
      </c>
      <c r="C108" s="25" t="s">
        <v>103</v>
      </c>
      <c r="D108" s="8" t="s">
        <v>27</v>
      </c>
      <c r="E108" s="7" t="s">
        <v>15</v>
      </c>
      <c r="F108" s="7" t="s">
        <v>155</v>
      </c>
      <c r="G108" s="10">
        <v>43555.0</v>
      </c>
      <c r="H108" s="8" t="s">
        <v>17</v>
      </c>
      <c r="I108" s="11" t="str">
        <f>HYPERLINK("https://ub.com.vn/threads/31-03-msb-tuyen-dung-giao-dich-vien-rb-msb-nhieu-khu-vuc.256626/#post-928084","Tại đây")</f>
        <v>Tại đây</v>
      </c>
      <c r="J108" s="11"/>
    </row>
    <row r="109">
      <c r="A109" s="7" t="s">
        <v>75</v>
      </c>
      <c r="B109" s="8" t="s">
        <v>12</v>
      </c>
      <c r="C109" s="7" t="s">
        <v>103</v>
      </c>
      <c r="D109" s="8" t="s">
        <v>27</v>
      </c>
      <c r="E109" s="7" t="s">
        <v>15</v>
      </c>
      <c r="F109" s="7" t="s">
        <v>179</v>
      </c>
      <c r="G109" s="10">
        <v>43555.0</v>
      </c>
      <c r="H109" s="8" t="s">
        <v>17</v>
      </c>
      <c r="I109" s="11" t="str">
        <f>HYPERLINK("https://ub.com.vn/threads/31-03-msb-thong-bao-tuyen-dung-giao-dich-vien-rb-msb-cac-tinh-khu-vuc-dong-nam-bo.256684/#post-928142","Tại đây")</f>
        <v>Tại đây</v>
      </c>
      <c r="J109" s="11"/>
    </row>
    <row r="110">
      <c r="A110" s="7" t="s">
        <v>139</v>
      </c>
      <c r="B110" s="8" t="s">
        <v>12</v>
      </c>
      <c r="C110" s="25" t="s">
        <v>177</v>
      </c>
      <c r="D110" s="8" t="s">
        <v>43</v>
      </c>
      <c r="E110" s="7" t="s">
        <v>15</v>
      </c>
      <c r="F110" s="7" t="s">
        <v>180</v>
      </c>
      <c r="G110" s="10">
        <v>43539.0</v>
      </c>
      <c r="H110" s="8" t="s">
        <v>17</v>
      </c>
      <c r="I110" s="11" t="str">
        <f>HYPERLINK("https://ub.com.vn/threads/15-03-lienvietpostbank-tuyen-dung-kiem-soat-vien-giao-dich-vien-chuyen-vien-khach-hang.256591/#post-928048","Tại đây")</f>
        <v>Tại đây</v>
      </c>
      <c r="J110" s="11"/>
    </row>
  </sheetData>
  <autoFilter ref="$A$2:$I$77"/>
  <mergeCells count="1">
    <mergeCell ref="A1:J1"/>
  </mergeCells>
  <hyperlinks>
    <hyperlink r:id="rId1" ref="I2"/>
  </hyperlinks>
  <drawing r:id="rId2"/>
</worksheet>
</file>